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10" activeTab="5"/>
  </bookViews>
  <sheets>
    <sheet name="ФХД" sheetId="4" r:id="rId1"/>
    <sheet name="Прочие доходы (сч.91.01)" sheetId="5" r:id="rId2"/>
    <sheet name="Прочие расходы (сч.91.02)" sheetId="6" r:id="rId3"/>
    <sheet name="Расчет % распределения" sheetId="3" r:id="rId4"/>
    <sheet name="СВОД" sheetId="1" r:id="rId5"/>
    <sheet name="1.2.1." sheetId="2" r:id="rId6"/>
    <sheet name="1.2.3.,1.3.3., 1.4.2," sheetId="7" r:id="rId7"/>
    <sheet name="1.2.4." sheetId="8" r:id="rId8"/>
    <sheet name="1.2.5." sheetId="9" r:id="rId9"/>
    <sheet name="1.4.1." sheetId="11" r:id="rId10"/>
    <sheet name="1.4.3., 2.5. (Факт 2024)" sheetId="12" r:id="rId11"/>
    <sheet name="1.4.3, 2.5.(Проект на2026)" sheetId="14" r:id="rId12"/>
    <sheet name="1.4.4.(Факт 2024)" sheetId="13" r:id="rId13"/>
    <sheet name="1.4.4(План на2026)" sheetId="15" r:id="rId14"/>
    <sheet name="1.4.5(Факт 2024 г.)" sheetId="16" r:id="rId15"/>
    <sheet name="1.4.5(План на 2026)" sheetId="17" r:id="rId16"/>
    <sheet name="1.4.6(Факт 2024 г.)" sheetId="18" r:id="rId17"/>
    <sheet name="1.4.6(Проект на2026)" sheetId="19" r:id="rId18"/>
    <sheet name="1.4.7.2(Факт 2024 г.)" sheetId="20" r:id="rId19"/>
    <sheet name="1.4.7.2(Проект на 2026)" sheetId="22" r:id="rId20"/>
    <sheet name="1.4.7.3" sheetId="21" r:id="rId21"/>
    <sheet name="1.5, 2.6" sheetId="23" r:id="rId22"/>
    <sheet name="2.1" sheetId="24" r:id="rId23"/>
    <sheet name="3" sheetId="25" r:id="rId24"/>
    <sheet name="4" sheetId="26" r:id="rId25"/>
    <sheet name="5.4" sheetId="27" r:id="rId26"/>
  </sheets>
  <definedNames>
    <definedName name="_xlnm._FilterDatabase" localSheetId="2" hidden="1">'Прочие расходы (сч.91.02)'!$A$5:$J$12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6" i="1" l="1"/>
  <c r="J112" i="1"/>
  <c r="J104" i="1"/>
  <c r="J98" i="1"/>
  <c r="J91" i="1"/>
  <c r="J86" i="1"/>
  <c r="J74" i="1"/>
  <c r="J62" i="1"/>
  <c r="J61" i="1" s="1"/>
  <c r="J54" i="1"/>
  <c r="J46" i="1"/>
  <c r="J38" i="1"/>
  <c r="J37" i="1"/>
  <c r="J33" i="1"/>
  <c r="J30" i="1"/>
  <c r="J22" i="1"/>
  <c r="J17" i="1"/>
  <c r="J12" i="1" s="1"/>
  <c r="J10" i="1" s="1"/>
  <c r="J119" i="1" s="1"/>
  <c r="J13" i="1"/>
  <c r="D14" i="1"/>
  <c r="J118" i="1" l="1"/>
  <c r="J120" i="1"/>
  <c r="E62" i="1"/>
  <c r="I5" i="13"/>
  <c r="D54" i="1"/>
  <c r="D37" i="1"/>
  <c r="Q7" i="15"/>
  <c r="I7" i="15"/>
  <c r="R7" i="15"/>
  <c r="R6" i="15"/>
  <c r="Q6" i="15"/>
  <c r="I6" i="15"/>
  <c r="Q5" i="15"/>
  <c r="I5" i="15"/>
  <c r="R5" i="15"/>
  <c r="Q6" i="13"/>
  <c r="Q7" i="13"/>
  <c r="Q5" i="13"/>
  <c r="I6" i="13"/>
  <c r="R6" i="13"/>
  <c r="I7" i="13"/>
  <c r="R7" i="13"/>
  <c r="I4" i="11"/>
  <c r="H4" i="11"/>
  <c r="G4" i="11"/>
  <c r="F4" i="11"/>
  <c r="E4" i="11"/>
  <c r="D4" i="11"/>
  <c r="D38" i="1"/>
  <c r="I4" i="9"/>
  <c r="H4" i="9"/>
  <c r="G4" i="9"/>
  <c r="F4" i="9"/>
  <c r="E4" i="9"/>
  <c r="D4" i="9"/>
  <c r="R5" i="13"/>
  <c r="M12" i="7"/>
  <c r="O10" i="7"/>
  <c r="O12" i="7"/>
  <c r="N10" i="7"/>
  <c r="N12" i="7"/>
  <c r="M10" i="7"/>
  <c r="J16" i="7"/>
  <c r="K12" i="7"/>
  <c r="J12" i="7"/>
  <c r="L10" i="7"/>
  <c r="L12" i="7"/>
  <c r="K10" i="7"/>
  <c r="J10" i="7"/>
  <c r="G16" i="7"/>
  <c r="G12" i="7"/>
  <c r="I10" i="7"/>
  <c r="I12" i="7"/>
  <c r="H10" i="7"/>
  <c r="H12" i="7"/>
  <c r="G10" i="7"/>
  <c r="F10" i="7"/>
  <c r="F12" i="7"/>
  <c r="E10" i="7"/>
  <c r="E12" i="7"/>
  <c r="E22" i="7"/>
  <c r="D10" i="7"/>
  <c r="D12" i="7"/>
  <c r="D16" i="7"/>
  <c r="K31" i="4"/>
  <c r="K32" i="4"/>
  <c r="K12" i="6"/>
  <c r="L12" i="6"/>
  <c r="M12" i="6"/>
  <c r="N12" i="6"/>
  <c r="O12" i="6"/>
  <c r="P12" i="6"/>
  <c r="Q12" i="6"/>
  <c r="R12" i="6"/>
  <c r="J12" i="6"/>
  <c r="I12" i="6"/>
  <c r="H12" i="6"/>
  <c r="G12" i="6"/>
  <c r="F12" i="6"/>
  <c r="E12" i="6"/>
  <c r="D12" i="6"/>
  <c r="C12" i="6"/>
  <c r="B12" i="6"/>
  <c r="J32" i="4"/>
  <c r="J7" i="4"/>
  <c r="J25" i="4"/>
  <c r="K25" i="4"/>
  <c r="I25" i="4"/>
  <c r="H13" i="4"/>
  <c r="I13" i="4"/>
  <c r="H14" i="4"/>
  <c r="I14" i="4"/>
  <c r="H15" i="4"/>
  <c r="I15" i="4"/>
  <c r="H16" i="4"/>
  <c r="I16" i="4"/>
  <c r="H17" i="4"/>
  <c r="I17" i="4"/>
  <c r="H18" i="4"/>
  <c r="I18" i="4"/>
  <c r="I12" i="4"/>
  <c r="H12" i="4"/>
  <c r="H32" i="4"/>
  <c r="E32" i="4"/>
  <c r="F32" i="4"/>
  <c r="G32" i="4"/>
  <c r="D32" i="4"/>
  <c r="C32" i="4"/>
  <c r="C30" i="4"/>
  <c r="H30" i="4"/>
  <c r="C25" i="4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B12" i="5"/>
  <c r="C7" i="4"/>
  <c r="H29" i="4"/>
  <c r="L29" i="4"/>
  <c r="H28" i="4"/>
  <c r="L28" i="4"/>
  <c r="H27" i="4"/>
  <c r="L27" i="4"/>
  <c r="H26" i="4"/>
  <c r="L26" i="4"/>
  <c r="G25" i="4"/>
  <c r="F25" i="4"/>
  <c r="E25" i="4"/>
  <c r="D25" i="4"/>
  <c r="I24" i="4"/>
  <c r="H24" i="4"/>
  <c r="L24" i="4"/>
  <c r="I23" i="4"/>
  <c r="H23" i="4"/>
  <c r="L23" i="4"/>
  <c r="I22" i="4"/>
  <c r="H22" i="4"/>
  <c r="I21" i="4"/>
  <c r="H21" i="4"/>
  <c r="L21" i="4"/>
  <c r="I20" i="4"/>
  <c r="H20" i="4"/>
  <c r="L20" i="4"/>
  <c r="I19" i="4"/>
  <c r="H19" i="4"/>
  <c r="I11" i="4"/>
  <c r="H11" i="4"/>
  <c r="L11" i="4"/>
  <c r="I10" i="4"/>
  <c r="H10" i="4"/>
  <c r="L10" i="4"/>
  <c r="I9" i="4"/>
  <c r="H9" i="4"/>
  <c r="L9" i="4"/>
  <c r="I8" i="4"/>
  <c r="H8" i="4"/>
  <c r="K7" i="4"/>
  <c r="G7" i="4"/>
  <c r="F7" i="4"/>
  <c r="E7" i="4"/>
  <c r="D7" i="4"/>
  <c r="N22" i="7"/>
  <c r="N19" i="7"/>
  <c r="N16" i="7"/>
  <c r="N24" i="7"/>
  <c r="N25" i="7"/>
  <c r="N26" i="7"/>
  <c r="O24" i="7"/>
  <c r="O25" i="7"/>
  <c r="O26" i="7"/>
  <c r="O22" i="7"/>
  <c r="O19" i="7"/>
  <c r="O16" i="7"/>
  <c r="M16" i="7"/>
  <c r="M24" i="7"/>
  <c r="M25" i="7"/>
  <c r="M26" i="7"/>
  <c r="M19" i="7"/>
  <c r="M22" i="7"/>
  <c r="L22" i="7"/>
  <c r="L19" i="7"/>
  <c r="L16" i="7"/>
  <c r="L24" i="7"/>
  <c r="L25" i="7"/>
  <c r="L26" i="7"/>
  <c r="K16" i="7"/>
  <c r="K24" i="7"/>
  <c r="K25" i="7"/>
  <c r="K26" i="7"/>
  <c r="J19" i="7"/>
  <c r="J24" i="7"/>
  <c r="J25" i="7"/>
  <c r="J26" i="7"/>
  <c r="K19" i="7"/>
  <c r="J22" i="7"/>
  <c r="K22" i="7"/>
  <c r="H24" i="7"/>
  <c r="H25" i="7"/>
  <c r="H26" i="7"/>
  <c r="H22" i="7"/>
  <c r="H19" i="7"/>
  <c r="H16" i="7"/>
  <c r="I22" i="7"/>
  <c r="I19" i="7"/>
  <c r="I16" i="7"/>
  <c r="I24" i="7"/>
  <c r="I25" i="7"/>
  <c r="I26" i="7"/>
  <c r="G19" i="7"/>
  <c r="G24" i="7"/>
  <c r="G25" i="7"/>
  <c r="G26" i="7"/>
  <c r="G22" i="7"/>
  <c r="D22" i="7"/>
  <c r="D19" i="7"/>
  <c r="F22" i="7"/>
  <c r="F19" i="7"/>
  <c r="F16" i="7"/>
  <c r="E16" i="7"/>
  <c r="E19" i="7"/>
  <c r="I31" i="4"/>
  <c r="I32" i="4"/>
  <c r="L31" i="4"/>
  <c r="L25" i="4"/>
  <c r="L22" i="4"/>
  <c r="H25" i="4"/>
  <c r="L19" i="4"/>
  <c r="H7" i="4"/>
  <c r="I7" i="4"/>
  <c r="L12" i="4"/>
  <c r="L8" i="4"/>
  <c r="M31" i="7"/>
  <c r="M29" i="7"/>
  <c r="N31" i="7"/>
  <c r="N29" i="7"/>
  <c r="O31" i="7"/>
  <c r="O29" i="7"/>
  <c r="J31" i="7"/>
  <c r="J29" i="7"/>
  <c r="K31" i="7"/>
  <c r="K29" i="7"/>
  <c r="L31" i="7"/>
  <c r="L29" i="7"/>
  <c r="G31" i="7"/>
  <c r="G29" i="7"/>
  <c r="I31" i="7"/>
  <c r="I29" i="7"/>
  <c r="H31" i="7"/>
  <c r="H29" i="7"/>
  <c r="E24" i="7"/>
  <c r="E25" i="7"/>
  <c r="E26" i="7"/>
  <c r="F24" i="7"/>
  <c r="F25" i="7"/>
  <c r="F26" i="7"/>
  <c r="D24" i="7"/>
  <c r="D25" i="7"/>
  <c r="D26" i="7"/>
  <c r="L32" i="4"/>
  <c r="L7" i="4"/>
  <c r="D31" i="7"/>
  <c r="D29" i="7"/>
  <c r="F31" i="7"/>
  <c r="F29" i="7"/>
  <c r="E31" i="7"/>
  <c r="E29" i="7"/>
  <c r="M21" i="3"/>
  <c r="N17" i="3"/>
  <c r="N5" i="3"/>
  <c r="H21" i="3"/>
  <c r="I10" i="3"/>
  <c r="D19" i="3"/>
  <c r="C21" i="3"/>
  <c r="N16" i="3"/>
  <c r="D29" i="2"/>
  <c r="I29" i="2"/>
  <c r="H29" i="2"/>
  <c r="G29" i="2"/>
  <c r="F29" i="2"/>
  <c r="E29" i="2"/>
  <c r="I26" i="2"/>
  <c r="H26" i="2"/>
  <c r="G26" i="2"/>
  <c r="F26" i="2"/>
  <c r="E26" i="2"/>
  <c r="D26" i="2"/>
  <c r="I23" i="2"/>
  <c r="H23" i="2"/>
  <c r="G23" i="2"/>
  <c r="F23" i="2"/>
  <c r="E23" i="2"/>
  <c r="D23" i="2"/>
  <c r="I20" i="2"/>
  <c r="H20" i="2"/>
  <c r="G20" i="2"/>
  <c r="G19" i="2"/>
  <c r="F20" i="2"/>
  <c r="E20" i="2"/>
  <c r="E19" i="2"/>
  <c r="D20" i="2"/>
  <c r="E7" i="2"/>
  <c r="F7" i="2"/>
  <c r="G7" i="2"/>
  <c r="H7" i="2"/>
  <c r="I7" i="2"/>
  <c r="E10" i="2"/>
  <c r="F10" i="2"/>
  <c r="G10" i="2"/>
  <c r="H10" i="2"/>
  <c r="I10" i="2"/>
  <c r="I6" i="2"/>
  <c r="E13" i="2"/>
  <c r="F13" i="2"/>
  <c r="G13" i="2"/>
  <c r="H13" i="2"/>
  <c r="I13" i="2"/>
  <c r="E16" i="2"/>
  <c r="F16" i="2"/>
  <c r="G16" i="2"/>
  <c r="H16" i="2"/>
  <c r="I16" i="2"/>
  <c r="D16" i="2"/>
  <c r="D13" i="2"/>
  <c r="D10" i="2"/>
  <c r="D7" i="2"/>
  <c r="E13" i="1"/>
  <c r="E12" i="1"/>
  <c r="F13" i="1"/>
  <c r="F12" i="1"/>
  <c r="G13" i="1"/>
  <c r="H13" i="1"/>
  <c r="I13" i="1"/>
  <c r="E17" i="1"/>
  <c r="F17" i="1"/>
  <c r="G17" i="1"/>
  <c r="H17" i="1"/>
  <c r="I17" i="1"/>
  <c r="E22" i="1"/>
  <c r="F22" i="1"/>
  <c r="G22" i="1"/>
  <c r="H22" i="1"/>
  <c r="H12" i="1"/>
  <c r="I22" i="1"/>
  <c r="E33" i="1"/>
  <c r="E30" i="1"/>
  <c r="F33" i="1"/>
  <c r="F30" i="1"/>
  <c r="G33" i="1"/>
  <c r="G30" i="1"/>
  <c r="H33" i="1"/>
  <c r="H30" i="1"/>
  <c r="I33" i="1"/>
  <c r="I30" i="1"/>
  <c r="H37" i="1"/>
  <c r="I37" i="1"/>
  <c r="E38" i="1"/>
  <c r="E37" i="1"/>
  <c r="F38" i="1"/>
  <c r="G38" i="1"/>
  <c r="H38" i="1"/>
  <c r="I38" i="1"/>
  <c r="E46" i="1"/>
  <c r="F46" i="1"/>
  <c r="G46" i="1"/>
  <c r="H46" i="1"/>
  <c r="I46" i="1"/>
  <c r="E54" i="1"/>
  <c r="F54" i="1"/>
  <c r="G54" i="1"/>
  <c r="H54" i="1"/>
  <c r="I54" i="1"/>
  <c r="F62" i="1"/>
  <c r="G62" i="1"/>
  <c r="H62" i="1"/>
  <c r="I62" i="1"/>
  <c r="E74" i="1"/>
  <c r="F74" i="1"/>
  <c r="G74" i="1"/>
  <c r="H74" i="1"/>
  <c r="I74" i="1"/>
  <c r="E86" i="1"/>
  <c r="F86" i="1"/>
  <c r="G86" i="1"/>
  <c r="H86" i="1"/>
  <c r="I86" i="1"/>
  <c r="I61" i="1"/>
  <c r="E91" i="1"/>
  <c r="F91" i="1"/>
  <c r="G91" i="1"/>
  <c r="H91" i="1"/>
  <c r="I91" i="1"/>
  <c r="E98" i="1"/>
  <c r="F98" i="1"/>
  <c r="G98" i="1"/>
  <c r="H98" i="1"/>
  <c r="I98" i="1"/>
  <c r="E104" i="1"/>
  <c r="F104" i="1"/>
  <c r="G104" i="1"/>
  <c r="E112" i="1"/>
  <c r="F112" i="1"/>
  <c r="G112" i="1"/>
  <c r="H112" i="1"/>
  <c r="H104" i="1"/>
  <c r="I112" i="1"/>
  <c r="I104" i="1"/>
  <c r="E126" i="1"/>
  <c r="F126" i="1"/>
  <c r="G126" i="1"/>
  <c r="H126" i="1"/>
  <c r="I126" i="1"/>
  <c r="D126" i="1"/>
  <c r="D112" i="1"/>
  <c r="D104" i="1"/>
  <c r="D98" i="1"/>
  <c r="D91" i="1"/>
  <c r="D86" i="1"/>
  <c r="D74" i="1"/>
  <c r="D62" i="1"/>
  <c r="D46" i="1"/>
  <c r="D33" i="1"/>
  <c r="D30" i="1"/>
  <c r="D22" i="1"/>
  <c r="D17" i="1"/>
  <c r="D13" i="1"/>
  <c r="D12" i="1"/>
  <c r="D10" i="1" s="1"/>
  <c r="D119" i="1" s="1"/>
  <c r="G12" i="1"/>
  <c r="E10" i="1"/>
  <c r="G61" i="1"/>
  <c r="E61" i="1"/>
  <c r="E119" i="1"/>
  <c r="I12" i="1"/>
  <c r="I10" i="1"/>
  <c r="I119" i="1"/>
  <c r="I120" i="1"/>
  <c r="H61" i="1"/>
  <c r="G37" i="1"/>
  <c r="F61" i="1"/>
  <c r="F37" i="1"/>
  <c r="F10" i="1"/>
  <c r="F119" i="1"/>
  <c r="D18" i="3"/>
  <c r="N6" i="3"/>
  <c r="D17" i="3"/>
  <c r="N19" i="3"/>
  <c r="D6" i="3"/>
  <c r="I13" i="3"/>
  <c r="N8" i="3"/>
  <c r="N20" i="3"/>
  <c r="D14" i="3"/>
  <c r="D15" i="3"/>
  <c r="I14" i="3"/>
  <c r="N9" i="3"/>
  <c r="N21" i="3"/>
  <c r="D13" i="3"/>
  <c r="D21" i="3"/>
  <c r="I15" i="3"/>
  <c r="N10" i="3"/>
  <c r="I11" i="3"/>
  <c r="D5" i="3"/>
  <c r="N7" i="3"/>
  <c r="D16" i="3"/>
  <c r="D12" i="3"/>
  <c r="D20" i="3"/>
  <c r="I16" i="3"/>
  <c r="N11" i="3"/>
  <c r="D11" i="3"/>
  <c r="I5" i="3"/>
  <c r="I17" i="3"/>
  <c r="N12" i="3"/>
  <c r="D10" i="3"/>
  <c r="I6" i="3"/>
  <c r="I18" i="3"/>
  <c r="N13" i="3"/>
  <c r="N18" i="3"/>
  <c r="I12" i="3"/>
  <c r="D9" i="3"/>
  <c r="I7" i="3"/>
  <c r="I19" i="3"/>
  <c r="N14" i="3"/>
  <c r="D8" i="3"/>
  <c r="I8" i="3"/>
  <c r="I20" i="3"/>
  <c r="N15" i="3"/>
  <c r="D7" i="3"/>
  <c r="I9" i="3"/>
  <c r="I21" i="3"/>
  <c r="D19" i="2"/>
  <c r="H6" i="2"/>
  <c r="G6" i="2"/>
  <c r="H19" i="2"/>
  <c r="I19" i="2"/>
  <c r="F6" i="2"/>
  <c r="E6" i="2"/>
  <c r="F19" i="2"/>
  <c r="D6" i="2"/>
  <c r="H10" i="1"/>
  <c r="H119" i="1"/>
  <c r="G10" i="1"/>
  <c r="G119" i="1"/>
  <c r="D61" i="1"/>
  <c r="I118" i="1"/>
  <c r="H120" i="1"/>
  <c r="H118" i="1"/>
  <c r="I129" i="1"/>
  <c r="I125" i="1"/>
  <c r="I127" i="1"/>
  <c r="I128" i="1"/>
  <c r="F118" i="1"/>
  <c r="F120" i="1"/>
  <c r="G118" i="1"/>
  <c r="G120" i="1"/>
  <c r="E120" i="1"/>
  <c r="E118" i="1"/>
  <c r="H129" i="1"/>
  <c r="H125" i="1"/>
  <c r="H127" i="1"/>
  <c r="H128" i="1"/>
  <c r="E125" i="1"/>
  <c r="E127" i="1"/>
  <c r="E128" i="1"/>
  <c r="E129" i="1"/>
  <c r="G129" i="1"/>
  <c r="G125" i="1"/>
  <c r="G127" i="1"/>
  <c r="G128" i="1"/>
  <c r="F129" i="1"/>
  <c r="F125" i="1"/>
  <c r="F127" i="1"/>
  <c r="F128" i="1"/>
  <c r="J129" i="1" l="1"/>
  <c r="J127" i="1"/>
  <c r="J128" i="1" s="1"/>
  <c r="J125" i="1"/>
  <c r="D118" i="1"/>
  <c r="D120" i="1"/>
  <c r="D129" i="1" l="1"/>
  <c r="D125" i="1"/>
  <c r="D127" i="1" s="1"/>
  <c r="D128" i="1" s="1"/>
</calcChain>
</file>

<file path=xl/sharedStrings.xml><?xml version="1.0" encoding="utf-8"?>
<sst xmlns="http://schemas.openxmlformats.org/spreadsheetml/2006/main" count="1259" uniqueCount="543">
  <si>
    <t>№ п/п</t>
  </si>
  <si>
    <t>Наименование показателя</t>
  </si>
  <si>
    <t>Единица измерения</t>
  </si>
  <si>
    <t>1</t>
  </si>
  <si>
    <t>Операционные расходы</t>
  </si>
  <si>
    <t>тыс.руб.</t>
  </si>
  <si>
    <t>1.1</t>
  </si>
  <si>
    <t>коэффициент индекса операционных расходов</t>
  </si>
  <si>
    <t>1.2</t>
  </si>
  <si>
    <t>Производственные расходы:</t>
  </si>
  <si>
    <t>1.2.1</t>
  </si>
  <si>
    <t>расходы на приобретение сырья и материалов и их хранение, в том числе:</t>
  </si>
  <si>
    <t>1.2.1.1</t>
  </si>
  <si>
    <t>горюче-смазочные материалы</t>
  </si>
  <si>
    <t>1.2.1.2</t>
  </si>
  <si>
    <t>материалы и малоценные основные средства</t>
  </si>
  <si>
    <t>1.2.2</t>
  </si>
  <si>
    <t>расходы на оплату регулируемыми организациями выполняемых сторонними организациями работ и (или) услуг</t>
  </si>
  <si>
    <t>1.2.3</t>
  </si>
  <si>
    <t>расходы на оплату труда и страховые взносы на обязательное социальное страхование основного производственного персонала, в том числе:</t>
  </si>
  <si>
    <t>1.2.3.1</t>
  </si>
  <si>
    <t>расходы на оплату труда основного производственного персонала</t>
  </si>
  <si>
    <t>численность основного производственного персонала</t>
  </si>
  <si>
    <t>1.2.3.2</t>
  </si>
  <si>
    <t>страховые взносы на обязательное социальное страхование основного производственного персонала</t>
  </si>
  <si>
    <t>1.2.4</t>
  </si>
  <si>
    <t>общехозяйственные расходы</t>
  </si>
  <si>
    <t>1.2.5</t>
  </si>
  <si>
    <t>прочие производственные расходы</t>
  </si>
  <si>
    <t>1.2.5.1</t>
  </si>
  <si>
    <t>амортизация автотранспорта</t>
  </si>
  <si>
    <t>1.2.5.2</t>
  </si>
  <si>
    <t>расходы на обезвоживание, обезвреживание и захоронение осадка сточных вод</t>
  </si>
  <si>
    <t>1.2.5.3</t>
  </si>
  <si>
    <t>расходы на приобретение (использование) вспомогательных материалов, запасных частей</t>
  </si>
  <si>
    <t>1.2.5.4</t>
  </si>
  <si>
    <t>расходы на эксплуатацию, техническое обслуживание и ремонт автотранспорта</t>
  </si>
  <si>
    <t>1.2.5.5</t>
  </si>
  <si>
    <t>расходы на осуществление производственного контроля качества воды и производственного контроля состава и свойств сточных вод расходы на осуществление производственного контроля качества воды и производственного контроля состава и свойств сточных вод</t>
  </si>
  <si>
    <t>1.2.5.6</t>
  </si>
  <si>
    <t>расходы на аварийно-диспетчерское обслуживание</t>
  </si>
  <si>
    <t>1.2.5.7</t>
  </si>
  <si>
    <t>иные производственные расходы</t>
  </si>
  <si>
    <t>1.3</t>
  </si>
  <si>
    <t>Ремонтные расходы:</t>
  </si>
  <si>
    <t>1.3.1</t>
  </si>
  <si>
    <t>расходы на текущий ремонт централизованных систем водоснабжения и (или) водоотведения либо объектов, входящих в состав таких систем</t>
  </si>
  <si>
    <t>1.3.2</t>
  </si>
  <si>
    <t>расходы на капитальный ремонт централизованных систем водоснабжения и (или) водоотведения либо объектов, входящих в состав таких систем</t>
  </si>
  <si>
    <t>1.3.3</t>
  </si>
  <si>
    <t>расходы на оплату труда и страховые взносы на обязательное социальное страхование ремонтного персонала, в том числе:</t>
  </si>
  <si>
    <t>1.3.3.1</t>
  </si>
  <si>
    <t>расходы на оплату труда ремонтного персонала</t>
  </si>
  <si>
    <t>численность ремонтного персонала</t>
  </si>
  <si>
    <t>1.3.3.2</t>
  </si>
  <si>
    <t>страховые взносы на обязательное социальное страхование ремонтного персонала</t>
  </si>
  <si>
    <t>1.4</t>
  </si>
  <si>
    <t>Административные расходы</t>
  </si>
  <si>
    <t>1.4.1</t>
  </si>
  <si>
    <t>расходы на оплату работ и услуг, выполняемых сторонними организациями, в том числе:</t>
  </si>
  <si>
    <t>1.4.1.1</t>
  </si>
  <si>
    <t>услуги связи и интернет</t>
  </si>
  <si>
    <t>1.4.1.2</t>
  </si>
  <si>
    <t>юридические услуги</t>
  </si>
  <si>
    <t>1.4.1.3</t>
  </si>
  <si>
    <t>аудиторские услуги</t>
  </si>
  <si>
    <t>1.4.1.4</t>
  </si>
  <si>
    <t>консультационные услуги</t>
  </si>
  <si>
    <t>1.4.1.5</t>
  </si>
  <si>
    <t>услуги по вневедомственной охране объектов и территорий</t>
  </si>
  <si>
    <t>1.4.1.6</t>
  </si>
  <si>
    <t>информационные услуги</t>
  </si>
  <si>
    <t>1.4.1.7</t>
  </si>
  <si>
    <t>иные работы и (или) услуги</t>
  </si>
  <si>
    <t>1.4.2</t>
  </si>
  <si>
    <t>расходы на оплату труда и страховые взносы на обязательное социальное страхование административно-управленческого персонала, в том числе:</t>
  </si>
  <si>
    <t>1.4.2.1</t>
  </si>
  <si>
    <t>расходы на оплату труда административно-управленческого персонала</t>
  </si>
  <si>
    <t>численность административно-управленческого персонала</t>
  </si>
  <si>
    <t>1.4.2.2</t>
  </si>
  <si>
    <t>страховые взносы на обязательное социальное страхование административно-управленческого персонала</t>
  </si>
  <si>
    <t>1.4.3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</si>
  <si>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</si>
  <si>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1.4.4</t>
  </si>
  <si>
    <t>служебные командировки</t>
  </si>
  <si>
    <t>1.4.5</t>
  </si>
  <si>
    <t>обучение персонала</t>
  </si>
  <si>
    <t>1.4.6</t>
  </si>
  <si>
    <t>страхование производственных объектов</t>
  </si>
  <si>
    <t>1.4.7</t>
  </si>
  <si>
    <t>прочие административные расходы</t>
  </si>
  <si>
    <t>1.4.7.1</t>
  </si>
  <si>
    <t>расходы на амортизацию непроизводственных активов</t>
  </si>
  <si>
    <t>1.4.7.2</t>
  </si>
  <si>
    <t>расходы по охране объектов и территорий</t>
  </si>
  <si>
    <t>1.4.7.3</t>
  </si>
  <si>
    <t>иные расходы</t>
  </si>
  <si>
    <t>1.5</t>
  </si>
  <si>
    <t>1.6</t>
  </si>
  <si>
    <t>Реагенты до 2020 года</t>
  </si>
  <si>
    <t>1.7</t>
  </si>
  <si>
    <t>Операционные расходы по концессионным соглашениям</t>
  </si>
  <si>
    <t>2</t>
  </si>
  <si>
    <t>Неподконтрольные расходы</t>
  </si>
  <si>
    <t>2.1</t>
  </si>
  <si>
    <t>Расходы на оплату товаров (услуг, работ), приобретаемых у других организаций</t>
  </si>
  <si>
    <t>2.1.1</t>
  </si>
  <si>
    <t>расходы на тепловую энергию</t>
  </si>
  <si>
    <t>2.1.2</t>
  </si>
  <si>
    <t>расходы на теплоноситель</t>
  </si>
  <si>
    <t>2.1.3</t>
  </si>
  <si>
    <t>расходы на транспортировку воды</t>
  </si>
  <si>
    <t>2.1.4</t>
  </si>
  <si>
    <t>расходы на покупку воды</t>
  </si>
  <si>
    <t>2.1.5</t>
  </si>
  <si>
    <t>услуги по горячему водоснабжению</t>
  </si>
  <si>
    <t>2.1.6</t>
  </si>
  <si>
    <t>услуги по приготовлению воды на нужды горячего водоснабжения</t>
  </si>
  <si>
    <t>2.1.7</t>
  </si>
  <si>
    <t>услуги по транспортировке горячей воды</t>
  </si>
  <si>
    <t>2.1.8</t>
  </si>
  <si>
    <t>услуги по водоотведению</t>
  </si>
  <si>
    <t>2.1.9</t>
  </si>
  <si>
    <t>услуги по транспортировке сточных вод</t>
  </si>
  <si>
    <t>2.1.10</t>
  </si>
  <si>
    <t>услуги по очистке сточных вод</t>
  </si>
  <si>
    <t>2.2</t>
  </si>
  <si>
    <t>Расходы на реагенты</t>
  </si>
  <si>
    <t>2.3</t>
  </si>
  <si>
    <t>Налоги и сборы</t>
  </si>
  <si>
    <t>2.3.1</t>
  </si>
  <si>
    <t>налог на прибыль</t>
  </si>
  <si>
    <t>2.3.2</t>
  </si>
  <si>
    <t>налог на имущество организаций</t>
  </si>
  <si>
    <t>2.3.3</t>
  </si>
  <si>
    <t>земельный налог и арендная плата за землю</t>
  </si>
  <si>
    <t>2.3.4</t>
  </si>
  <si>
    <t>водный налог</t>
  </si>
  <si>
    <t>2.3.5</t>
  </si>
  <si>
    <t>плата за пользование водным объектом</t>
  </si>
  <si>
    <t>2.3.6</t>
  </si>
  <si>
    <t>транспортный налог</t>
  </si>
  <si>
    <t>2.3.7</t>
  </si>
  <si>
    <t>плата за негативное воздействие на окружающую среду</t>
  </si>
  <si>
    <t>2.3.8</t>
  </si>
  <si>
    <t>единый налог при УСН</t>
  </si>
  <si>
    <t>2.3.9</t>
  </si>
  <si>
    <t>прочие налоги и сборы</t>
  </si>
  <si>
    <t>2.4</t>
  </si>
  <si>
    <t>Расходы на мероприятия по защите централизованных систем водоснабжения и (или) водоотведения и их отдельных объектов от угроз техногенного, природного характера и террористических актов, по предотвращению возникновения аварийных ситуаций, снижению риска и смягчению последствий чрезвычайных ситуаций (за исключением мероприятий, включенных в инвестиционную программу)</t>
  </si>
  <si>
    <t>2.5</t>
  </si>
  <si>
    <t>Арендная и концессионная плата, лизинговые платежи</t>
  </si>
  <si>
    <t>2.6</t>
  </si>
  <si>
    <t>Сбытовые расходы гарантирующей организации</t>
  </si>
  <si>
    <t>2.6.1</t>
  </si>
  <si>
    <t>резерв по сомнительным долгам гарантирующей организации</t>
  </si>
  <si>
    <t>2.7</t>
  </si>
  <si>
    <t>Экономия расходов</t>
  </si>
  <si>
    <t>2.8</t>
  </si>
  <si>
    <t>Расходы на обслуживание бесхозяйных сетей</t>
  </si>
  <si>
    <t>2.9</t>
  </si>
  <si>
    <t>Расходы на компенсацию экономически обоснованных расходов</t>
  </si>
  <si>
    <t>2.10</t>
  </si>
  <si>
    <t>Займы и кредиты (для метода индексации)</t>
  </si>
  <si>
    <t>2.10.1</t>
  </si>
  <si>
    <t>возврат займов и кредитов</t>
  </si>
  <si>
    <t>2.10.2</t>
  </si>
  <si>
    <t>проценты по займам и кредитам</t>
  </si>
  <si>
    <t>2.11</t>
  </si>
  <si>
    <t>Расходы концессионера на осуществление государственного кадастрового учета и (или) государственной регистрации права собственности концедента</t>
  </si>
  <si>
    <t>3</t>
  </si>
  <si>
    <t>Расходы на электрическую энергию</t>
  </si>
  <si>
    <t>4</t>
  </si>
  <si>
    <t>Амортизация основных средств и нематериальных активов, относимых к объектам централизованной системы водоснабжения (водоотведения)</t>
  </si>
  <si>
    <t>4.1</t>
  </si>
  <si>
    <t>в том числе инвестиционная (справочно)</t>
  </si>
  <si>
    <t>5</t>
  </si>
  <si>
    <t>Нормативная прибыль</t>
  </si>
  <si>
    <t>5.1</t>
  </si>
  <si>
    <t>средства на возврат инвестиционных займов</t>
  </si>
  <si>
    <t>5.2</t>
  </si>
  <si>
    <t>средства на уплату процентов по инвестиционным займам</t>
  </si>
  <si>
    <t>5.3</t>
  </si>
  <si>
    <t>капитальные расходы</t>
  </si>
  <si>
    <t>5.4</t>
  </si>
  <si>
    <t>иные экономически обоснованные расходы на социальные нужды в соответствии с пунктом 86 настоящих Методических указаний</t>
  </si>
  <si>
    <t>6</t>
  </si>
  <si>
    <t>Расчетная предпринимательская прибыль гарантирующей организации</t>
  </si>
  <si>
    <t>7</t>
  </si>
  <si>
    <t>Корректировка НВВ всего</t>
  </si>
  <si>
    <t>Справочно в том числе:</t>
  </si>
  <si>
    <t>7.1</t>
  </si>
  <si>
    <t>Ввод объектов системы водоснабжения и (или) водоотведения в эксплуатацию и изменение утверждённой инвестиционной программы</t>
  </si>
  <si>
    <t>7.2</t>
  </si>
  <si>
    <t>Степень исполнения регулируемой организацией обязательств по созданию и (или) реконструкции объектов концессионного соглашения, по эксплуатации объектов по договору аренды централизованных систем горячего водоснабжения, холодного водоснабжения и (или) водоотведения, отдельных объектов таких систем, находящихся в государственной или муниципальной собственности, по реализации инвестиционной программы, производственной программы при недостижении регулируемой организацией утверждённых плановых значений показателей надежности и качества объектов централизованных систем водоснабжения и (или) водоотведения</t>
  </si>
  <si>
    <t>7.3</t>
  </si>
  <si>
    <t>Размер корректировки НВВ по результатам деятельности прошлых периодов регулирования, а также осуществляемой с целью учета отклонения фактических значений параметров расчета тарифов от значений, учтенных при установлении тарифов</t>
  </si>
  <si>
    <t>7.4</t>
  </si>
  <si>
    <t>Доходы от взимания платы за нарушение нормативов по объёму и (или) составу сточных вод, за исключением направленных целевым образом на внесение платы за негативное воздействие на окружающую среду, компенсацию вреда, причиненного водному объекту, и финансирование мероприятий инвестиционной программы по строительству, реконструкции и модернизации объектов централизованной системы водоотведения (в соответствии с пунктом 26(1) Основ ценообразования в сфере водоснабжения и водоотведения)</t>
  </si>
  <si>
    <t>7.5</t>
  </si>
  <si>
    <t>Доходы от взимания платы за негативное воздействие на централизован-ную систему водоотведения, за исключением направленных целевым образом на финансирование мероприятий инвестиционной и (или) производственной программы организации (в соответствии с пунктом 26(1) Основ ценообразования в сфере водоснабжения и водоотведения)</t>
  </si>
  <si>
    <t>7.6</t>
  </si>
  <si>
    <t>Недополученные доходы / Выпадающие расходы</t>
  </si>
  <si>
    <t>7.7</t>
  </si>
  <si>
    <t>Избыток средств, полученный за отчётные периоды регулирования</t>
  </si>
  <si>
    <t>7.7.1</t>
  </si>
  <si>
    <t>Экономически не обоснованные доходы / расходы прошлых периодов регулирования</t>
  </si>
  <si>
    <t>7.7.2</t>
  </si>
  <si>
    <t>Бюджетные субсидии, полученные на финансирование расходов, учтенных в тарифах</t>
  </si>
  <si>
    <t>7.8</t>
  </si>
  <si>
    <t>Величина отклонения по результатам досудебного рассмотрения споров</t>
  </si>
  <si>
    <t>7.9</t>
  </si>
  <si>
    <t>Величина отклонения по результатам рассмотрения разногласий</t>
  </si>
  <si>
    <t>8</t>
  </si>
  <si>
    <t>Величина сглаживания НВВ</t>
  </si>
  <si>
    <t>8.1</t>
  </si>
  <si>
    <t>% сглаживания НВВ</t>
  </si>
  <si>
    <t>%</t>
  </si>
  <si>
    <t>9</t>
  </si>
  <si>
    <t>Необходимая валовая выручка</t>
  </si>
  <si>
    <t>10</t>
  </si>
  <si>
    <t>Итого НВВ для расчёта тарифа</t>
  </si>
  <si>
    <t>10.1</t>
  </si>
  <si>
    <t>в части условно-переменных расходов</t>
  </si>
  <si>
    <t>10.2</t>
  </si>
  <si>
    <t>в части условно-постоянных расходов</t>
  </si>
  <si>
    <t>11</t>
  </si>
  <si>
    <t>Полезный отпуск без разбивки по группам потребителей</t>
  </si>
  <si>
    <t>тыс.куб.м</t>
  </si>
  <si>
    <t>11.1</t>
  </si>
  <si>
    <t>I полугодие: объём реализации</t>
  </si>
  <si>
    <t>11.2</t>
  </si>
  <si>
    <t>I полугодие: тариф</t>
  </si>
  <si>
    <t>руб./куб.м</t>
  </si>
  <si>
    <t>11.3</t>
  </si>
  <si>
    <t>II полугодие: объём реализации</t>
  </si>
  <si>
    <t>11.4</t>
  </si>
  <si>
    <t>II полугодие: тариф</t>
  </si>
  <si>
    <t>11.5</t>
  </si>
  <si>
    <t>темп роста тарифа</t>
  </si>
  <si>
    <t>11.6</t>
  </si>
  <si>
    <t>средневзвешенный тариф</t>
  </si>
  <si>
    <t>Проект Предприятия на 2025 г.</t>
  </si>
  <si>
    <t>Абсолютное отклонение, тыс. руб.</t>
  </si>
  <si>
    <t>Относительное отклонение, %</t>
  </si>
  <si>
    <t>Наименование орнанизации</t>
  </si>
  <si>
    <t>Период регулирование</t>
  </si>
  <si>
    <t>Метод регулирования</t>
  </si>
  <si>
    <t>Предложение об установлении тарифов на</t>
  </si>
  <si>
    <t>Наименование муниципального образования</t>
  </si>
  <si>
    <t>n…</t>
  </si>
  <si>
    <t>горюче-смазочные материалы, в т.ч.:</t>
  </si>
  <si>
    <t>Расходы на приобретение сырья и материалов и их хранение, в том числе:</t>
  </si>
  <si>
    <t>1.2.1.1.2.</t>
  </si>
  <si>
    <t>(наименование ГСМ)</t>
  </si>
  <si>
    <t>объем</t>
  </si>
  <si>
    <t>цена за 1 л.</t>
  </si>
  <si>
    <t>л</t>
  </si>
  <si>
    <t>руб.</t>
  </si>
  <si>
    <t>1.2.1.1.1.</t>
  </si>
  <si>
    <t>1.2.1.1.3.</t>
  </si>
  <si>
    <t>1.2.1.1.4.</t>
  </si>
  <si>
    <t>1.2.1.2.1.</t>
  </si>
  <si>
    <t>(наименование материалов и малоценных основных средства)</t>
  </si>
  <si>
    <t>количество</t>
  </si>
  <si>
    <t xml:space="preserve">цена за ед. </t>
  </si>
  <si>
    <t>шт</t>
  </si>
  <si>
    <t>1.2.1.2.2.</t>
  </si>
  <si>
    <t>1.2.1.2.3.</t>
  </si>
  <si>
    <t>1.2.1.2.4.</t>
  </si>
  <si>
    <t>Расшифровка расходов на приобретение сырья и материалов и их хранение</t>
  </si>
  <si>
    <t>Ссылка на расчетные и обосновывающие материалы</t>
  </si>
  <si>
    <t>Вид деятельности</t>
  </si>
  <si>
    <t>Показатель распределения в соответствии с учетной политикой (УКАЗАТЬ), руб.</t>
  </si>
  <si>
    <t>Расчет % распределения</t>
  </si>
  <si>
    <t>Распределение общехозяйственных расходов</t>
  </si>
  <si>
    <t>Распределение общепроизводственных расходов</t>
  </si>
  <si>
    <t>Распределение вспомогательных расходов</t>
  </si>
  <si>
    <t>Виды деятельности</t>
  </si>
  <si>
    <t>Выручка, 
тыс. руб.</t>
  </si>
  <si>
    <t>Финансирование из бюджетов всех уровней, тыс. руб.</t>
  </si>
  <si>
    <t>Возмещение недополученных доходов от применения базовых тарифов на э/э</t>
  </si>
  <si>
    <t>Итого, 
тыс. руб.</t>
  </si>
  <si>
    <t>Расходы, 
тыс. руб.</t>
  </si>
  <si>
    <t>Финансовый результат, 
тыс. руб.</t>
  </si>
  <si>
    <t>возмещение недополученных доходов от применения льготных тарифов</t>
  </si>
  <si>
    <t>другие средства (подготовка к зимнему периоду и т.д.)</t>
  </si>
  <si>
    <t>ВСЕГО:</t>
  </si>
  <si>
    <t xml:space="preserve">счет 90.02 </t>
  </si>
  <si>
    <t>счет. 91.02 (Прочие расходы)</t>
  </si>
  <si>
    <t>8 (гр.3+4+5+6+7)</t>
  </si>
  <si>
    <t>10 (гр.8-9)</t>
  </si>
  <si>
    <t>Регулируемые виды деятельности</t>
  </si>
  <si>
    <t>1.1.</t>
  </si>
  <si>
    <t>Теплоснабжение</t>
  </si>
  <si>
    <t>1.2.</t>
  </si>
  <si>
    <t>ГВС (тепловая энергия)</t>
  </si>
  <si>
    <t>1.3.</t>
  </si>
  <si>
    <t>ГВС (теплоноситель)</t>
  </si>
  <si>
    <t>1.4.</t>
  </si>
  <si>
    <t>1.5.</t>
  </si>
  <si>
    <t>Водоотведение</t>
  </si>
  <si>
    <t>1.6.</t>
  </si>
  <si>
    <t>Электроснабжение</t>
  </si>
  <si>
    <t>1.7.</t>
  </si>
  <si>
    <t>Передача электрической энергии</t>
  </si>
  <si>
    <t>1.8.</t>
  </si>
  <si>
    <t>1.9.</t>
  </si>
  <si>
    <t>Реализация угля населению</t>
  </si>
  <si>
    <t>1.10.</t>
  </si>
  <si>
    <t>Передача тепловой энергии</t>
  </si>
  <si>
    <t>1.11.</t>
  </si>
  <si>
    <t>Технологическое присоединение</t>
  </si>
  <si>
    <r>
      <t>Другие виды деятельности</t>
    </r>
    <r>
      <rPr>
        <b/>
        <sz val="12"/>
        <color theme="1"/>
        <rFont val="Calibri"/>
        <family val="2"/>
        <charset val="204"/>
      </rPr>
      <t>²</t>
    </r>
  </si>
  <si>
    <t>2.1.</t>
  </si>
  <si>
    <t>…</t>
  </si>
  <si>
    <t>2.2.</t>
  </si>
  <si>
    <t>2.3.</t>
  </si>
  <si>
    <t>2.4.</t>
  </si>
  <si>
    <t>Прочие доходы</t>
  </si>
  <si>
    <t>х</t>
  </si>
  <si>
    <t>Прочие расходы</t>
  </si>
  <si>
    <r>
      <t>Итого</t>
    </r>
    <r>
      <rPr>
        <b/>
        <sz val="12"/>
        <color theme="1"/>
        <rFont val="Calibri"/>
        <family val="2"/>
        <charset val="204"/>
      </rPr>
      <t>³</t>
    </r>
  </si>
  <si>
    <t>Примечания</t>
  </si>
  <si>
    <t>Другие виды деятельности должны быть перечислены так, как они указаны в оборотных ведомостях по сч. 90.1.</t>
  </si>
  <si>
    <t>Сумма, указанная в гр.10 строки 5 должна соответствовать сумме строки 2300 приложения 2 к балансу.</t>
  </si>
  <si>
    <t>Холодное водоснабжение (питьевая вода)</t>
  </si>
  <si>
    <t>Холодное водоснабжение (техническая вода)</t>
  </si>
  <si>
    <t>Подвоз воды</t>
  </si>
  <si>
    <t>Транспортировка сточных вод</t>
  </si>
  <si>
    <t>Очистка сточных вод</t>
  </si>
  <si>
    <t>1.12.</t>
  </si>
  <si>
    <t>1.13.</t>
  </si>
  <si>
    <t>1.14.</t>
  </si>
  <si>
    <t>1.15.</t>
  </si>
  <si>
    <t>1.16.</t>
  </si>
  <si>
    <t>1.17.</t>
  </si>
  <si>
    <t>Наименование организации ________________________________</t>
  </si>
  <si>
    <t>Прочие расходы  (счет 91.01)</t>
  </si>
  <si>
    <t>Показатель</t>
  </si>
  <si>
    <t>Прочие расходы, тыс. руб.</t>
  </si>
  <si>
    <t>в том числе по видам деятельности, тыс.руб.</t>
  </si>
  <si>
    <t>Итого</t>
  </si>
  <si>
    <t>Реализация дров населению</t>
  </si>
  <si>
    <t>Наименование</t>
  </si>
  <si>
    <t>Прочие доходы, тыс. руб.</t>
  </si>
  <si>
    <t>Другие виды деятельности</t>
  </si>
  <si>
    <t>Прочие расходы  (счет 91.02)</t>
  </si>
  <si>
    <t>Расходы на оплату труда</t>
  </si>
  <si>
    <t>Производственный пмерсонал</t>
  </si>
  <si>
    <t>Численность (среднесписочная), принятая для расчета</t>
  </si>
  <si>
    <t>Средняя оплата труда</t>
  </si>
  <si>
    <t>Тарифная ставка рабочего 1 разряда</t>
  </si>
  <si>
    <t>Индекс роста номинальной заработной платы</t>
  </si>
  <si>
    <t>Тарифная ставка рабочего 1 разряда с учетом дефлятора</t>
  </si>
  <si>
    <t>Средний тарифный коэффициент</t>
  </si>
  <si>
    <t>Среднемесячная тарифная ставка</t>
  </si>
  <si>
    <t>Минимальный размер оплаты труда по отраслевому тарифному соглашению</t>
  </si>
  <si>
    <t>Выплаты, связанные с режимом работы и условиями труда на 1 работника в месяц</t>
  </si>
  <si>
    <t>Процент</t>
  </si>
  <si>
    <t>Сумма выплат</t>
  </si>
  <si>
    <t>Текущее премирование</t>
  </si>
  <si>
    <t>процент</t>
  </si>
  <si>
    <t>сумма выплат</t>
  </si>
  <si>
    <t>Доп. премирование, включая вознаграждение за выслугу лет</t>
  </si>
  <si>
    <t>прочее</t>
  </si>
  <si>
    <t>ИТОГО среднемесячная оплата труда на 1 работника</t>
  </si>
  <si>
    <t>Льготный проезд к месту отдыха</t>
  </si>
  <si>
    <t>Компенсационные и социальные выплаты</t>
  </si>
  <si>
    <t>ИТОГО средств на оплату труда</t>
  </si>
  <si>
    <t>Страховые взносы</t>
  </si>
  <si>
    <t>Ремонтный (в т.ч. цеховый) персонал</t>
  </si>
  <si>
    <t>Административно-управленческий персонал</t>
  </si>
  <si>
    <t>Ед. изм.</t>
  </si>
  <si>
    <t>ед.</t>
  </si>
  <si>
    <t>тыс. руб.</t>
  </si>
  <si>
    <t>Приняьто на 2024 г.</t>
  </si>
  <si>
    <t>Районный коэффициени и северные надбавки</t>
  </si>
  <si>
    <t>Общехозяйственные расходы</t>
  </si>
  <si>
    <t>Общехозяйственные расходы, в том числе:</t>
  </si>
  <si>
    <t>№</t>
  </si>
  <si>
    <t>1.2.4.1.</t>
  </si>
  <si>
    <t>1.2.4.2.</t>
  </si>
  <si>
    <t>1.2.4.3.</t>
  </si>
  <si>
    <t>иные производственные расходы, в т.ч.:</t>
  </si>
  <si>
    <t>1.2.5.7.1</t>
  </si>
  <si>
    <t>1.2.5.7.2</t>
  </si>
  <si>
    <t>1.2.5.7.3</t>
  </si>
  <si>
    <t>Прочие производственные расходы</t>
  </si>
  <si>
    <t>Расходы на оплату работ и услуг, выполняемых сторонними организациями</t>
  </si>
  <si>
    <t>иные работы и (или) услуги, в том числе:</t>
  </si>
  <si>
    <t>услуги связи и интернет, в т.ч.:</t>
  </si>
  <si>
    <t>(наименование контрагента и реквизиты договора)</t>
  </si>
  <si>
    <t>юридические услуги, в т.ч.:</t>
  </si>
  <si>
    <t>аудиторские услуги, в т.ч.:</t>
  </si>
  <si>
    <t>консультационные услуги, в т.ч.:</t>
  </si>
  <si>
    <t>услуги по вневедомственной охране объектов и территорий, в т.ч.:</t>
  </si>
  <si>
    <t>информационные услуги, в т.ч.:</t>
  </si>
  <si>
    <t>Реквизиты договора аренды</t>
  </si>
  <si>
    <t>Наименование контрагента</t>
  </si>
  <si>
    <t>Срок аренды</t>
  </si>
  <si>
    <t>Место расположения  арендуемого имущества</t>
  </si>
  <si>
    <t>Площадь арендуемого помещения/земельного участка</t>
  </si>
  <si>
    <t>Аренда в месяц, руб.</t>
  </si>
  <si>
    <t>Аренда в год, руб.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</si>
  <si>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</si>
  <si>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систем, в т.ч.:</t>
  </si>
  <si>
    <t>Аренда нежилых помещений</t>
  </si>
  <si>
    <t>Аренда транспорта</t>
  </si>
  <si>
    <t>Аренда земли</t>
  </si>
  <si>
    <t>Полное наименование арендуемого имущества</t>
  </si>
  <si>
    <t>Служебные командировки</t>
  </si>
  <si>
    <t>Должность сотрудника</t>
  </si>
  <si>
    <t>Назначение/цель командировки</t>
  </si>
  <si>
    <t>Кол-во дней командировки</t>
  </si>
  <si>
    <t>Реквизиты договора на проживание в командировке</t>
  </si>
  <si>
    <t>Реквизиты платежных документов на оплату проживания в командировке</t>
  </si>
  <si>
    <t>Суточные, руб./день</t>
  </si>
  <si>
    <t>Размер суточных, тыс. руб.</t>
  </si>
  <si>
    <t>Цена проживания в сутки, руб.</t>
  </si>
  <si>
    <t>Кол-во дней проживания в командировке</t>
  </si>
  <si>
    <t>Стоимость проживания в командировке, тыс. руб.</t>
  </si>
  <si>
    <t>Место проведения командировки</t>
  </si>
  <si>
    <t>Стоимость проезда к месту проведения командировки</t>
  </si>
  <si>
    <t>Стоимость проезда из  командировки</t>
  </si>
  <si>
    <t>Реквизиты документа на оплату проезда к месту проведения командировки и обратно</t>
  </si>
  <si>
    <t>Итого командировочные расходы</t>
  </si>
  <si>
    <t>Реквизиты нормативного акта о направлении в командировку</t>
  </si>
  <si>
    <t>Реквизиты нормативного акта о направлении сотрудника на обучение/повышение квалификации</t>
  </si>
  <si>
    <t>Предмет/тема обучения</t>
  </si>
  <si>
    <t>Форма обучения (очная/заочная/дистанционно)</t>
  </si>
  <si>
    <t>Место предоставления образовательных услуг</t>
  </si>
  <si>
    <t>Кол-во дней обучения</t>
  </si>
  <si>
    <t>Реквизиты документа на оплату проезда к месту обучения и обратно</t>
  </si>
  <si>
    <t xml:space="preserve">Реквизиты договора на проживание </t>
  </si>
  <si>
    <t xml:space="preserve">Реквизиты платежных документов на оплату проживания </t>
  </si>
  <si>
    <t>Наименование образовательного учреждения</t>
  </si>
  <si>
    <t>Реквизиты договора на оказание образовательных услуг</t>
  </si>
  <si>
    <t>Реквизиты платежных документов на оплату образовательных услуг</t>
  </si>
  <si>
    <t>Стоимость образовательных услуг</t>
  </si>
  <si>
    <t>Реквизиты нормативного акта о размере суточных</t>
  </si>
  <si>
    <t>Расходы на проезд к месту проведения обучения и обратно, тыс. руб.</t>
  </si>
  <si>
    <t xml:space="preserve">Кол-во дней проживания </t>
  </si>
  <si>
    <t>Стоимость проживания, тыс. руб.</t>
  </si>
  <si>
    <t>Итого расходы на обучение, тыс. руб.</t>
  </si>
  <si>
    <t>Обучение персонала</t>
  </si>
  <si>
    <t>Страхование производственных объектов</t>
  </si>
  <si>
    <t>Наименование объекта страхования</t>
  </si>
  <si>
    <t>Страховая премия</t>
  </si>
  <si>
    <t>Реквизиты договора страхования</t>
  </si>
  <si>
    <t xml:space="preserve"> </t>
  </si>
  <si>
    <t>Серия и номер страхового полиса</t>
  </si>
  <si>
    <t>Срок страхования</t>
  </si>
  <si>
    <t>Расходы по охране объектов и территорий</t>
  </si>
  <si>
    <t>Иные расходы</t>
  </si>
  <si>
    <t>Иные расходы, в т.ч.:</t>
  </si>
  <si>
    <t>1.4.7.3.2</t>
  </si>
  <si>
    <t>1.4.7.3.3</t>
  </si>
  <si>
    <t>1.4.7.3.1</t>
  </si>
  <si>
    <t>Наименование объекта</t>
  </si>
  <si>
    <t>Реквизиты договора</t>
  </si>
  <si>
    <t>Наменование контрагента</t>
  </si>
  <si>
    <t>Стоимость договора</t>
  </si>
  <si>
    <t>Рекизиты платежных документов</t>
  </si>
  <si>
    <t>1.5.1</t>
  </si>
  <si>
    <t>1.5.2</t>
  </si>
  <si>
    <t>1.5.3</t>
  </si>
  <si>
    <t>норматив расхода тепловой энергии на подогрев холодной воды</t>
  </si>
  <si>
    <t>Реквизиты договора на оказание услуг</t>
  </si>
  <si>
    <t>Расходы на оплату товаров (услуг, работ), приобретаемых у других организаций, в т.ч.</t>
  </si>
  <si>
    <t>Контрагент</t>
  </si>
  <si>
    <t>Объем</t>
  </si>
  <si>
    <t>Тариф</t>
  </si>
  <si>
    <t>1 п/г</t>
  </si>
  <si>
    <t>2 п/г</t>
  </si>
  <si>
    <t>Реквизиты платежных документов</t>
  </si>
  <si>
    <t>Фактическая оплата</t>
  </si>
  <si>
    <t>Размер планируемых расходов</t>
  </si>
  <si>
    <t>Стоимость услуг, тыс. руб.</t>
  </si>
  <si>
    <t>Операционные/Неподконтрольные (выбрать из выпадающего списка)</t>
  </si>
  <si>
    <t>Сбытовые расходы гарантирующих организаций</t>
  </si>
  <si>
    <t>Сбытовые расходы гарантирующих организаций , в т.ч.:</t>
  </si>
  <si>
    <t>Сбытовые расходы гарантирующих организаций (за исключением указанных в п.2.6)</t>
  </si>
  <si>
    <t>10. Амортизация основных средств и нематериальных активов, относимых к объектам централизованной системы водоснабжения/водоотведения</t>
  </si>
  <si>
    <t>N п/п</t>
  </si>
  <si>
    <t>Принято органом регулирования</t>
  </si>
  <si>
    <t>Факт по данным организации</t>
  </si>
  <si>
    <t>Факт, принятый органом регулирования</t>
  </si>
  <si>
    <t>Ожидаемое</t>
  </si>
  <si>
    <t>Первоначальная (восстановительная) стоимость на начало периода</t>
  </si>
  <si>
    <t>здания</t>
  </si>
  <si>
    <t>сооружения и передаточные устройства</t>
  </si>
  <si>
    <t>машины и оборудование</t>
  </si>
  <si>
    <t>транспорт</t>
  </si>
  <si>
    <t>Ввод основных фондов</t>
  </si>
  <si>
    <t>Выбытие основных фондов</t>
  </si>
  <si>
    <t>3.1</t>
  </si>
  <si>
    <t>3.2</t>
  </si>
  <si>
    <t>3.3</t>
  </si>
  <si>
    <t>3.4</t>
  </si>
  <si>
    <t>3.5</t>
  </si>
  <si>
    <t>Первоначальная (восстановительная) стоимость на конец периода</t>
  </si>
  <si>
    <t>4.2</t>
  </si>
  <si>
    <t>4.3</t>
  </si>
  <si>
    <t>4.4</t>
  </si>
  <si>
    <t>4.5</t>
  </si>
  <si>
    <t>Среднегодовая стоимость</t>
  </si>
  <si>
    <t>5.5</t>
  </si>
  <si>
    <t>Средняя норма амортизационных отчислений</t>
  </si>
  <si>
    <t>6.1</t>
  </si>
  <si>
    <t>6.2</t>
  </si>
  <si>
    <t>6.3</t>
  </si>
  <si>
    <t>6.4</t>
  </si>
  <si>
    <t>6.5</t>
  </si>
  <si>
    <t>Сумма амортизационных отчислений</t>
  </si>
  <si>
    <t>Переоценка основных средств на 31.12.20XX</t>
  </si>
  <si>
    <t>8.2</t>
  </si>
  <si>
    <t>8.3</t>
  </si>
  <si>
    <t>8.4</t>
  </si>
  <si>
    <t>8.5</t>
  </si>
  <si>
    <t>Комментарии к разделу</t>
  </si>
  <si>
    <t>Иные экономически обоснованные расходы на социальные нужды в соответствии с пунктом 86 настоящих Методических указаний</t>
  </si>
  <si>
    <t>5.4.</t>
  </si>
  <si>
    <t>5.4.1.</t>
  </si>
  <si>
    <t>5.4.2.</t>
  </si>
  <si>
    <t>5.4.3.</t>
  </si>
  <si>
    <t>Производственный персонал</t>
  </si>
  <si>
    <t xml:space="preserve">Информация о результатах финансово-хозяйственной деятельности ________________________________________________ за 2024 год </t>
  </si>
  <si>
    <t>в 2024 году за 2024 год</t>
  </si>
  <si>
    <t>в 2024 году за предыдущие периоды 2023 г.</t>
  </si>
  <si>
    <t>Принято на 2024 год</t>
  </si>
  <si>
    <t>Факт 2024 года</t>
  </si>
  <si>
    <t>Принято на 2025 г.</t>
  </si>
  <si>
    <t>Проект Предприятия на 2026 г.</t>
  </si>
  <si>
    <t>Проект ДЦиТ на 2026 г.</t>
  </si>
  <si>
    <t>Факт 2024 г.</t>
  </si>
  <si>
    <t>Приняьто на 2025 г.</t>
  </si>
  <si>
    <t>Проект Предприятия на 2026г.</t>
  </si>
  <si>
    <t>Принято на 2024 год, тыс. руб.</t>
  </si>
  <si>
    <t>Принято на 2025 г., тыс. руб.</t>
  </si>
  <si>
    <t>Истекший 2024 год (i-2)</t>
  </si>
  <si>
    <t>Текущий 2025 год (i-1)</t>
  </si>
  <si>
    <t>Принято на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</si>
</sst>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2" fillId="0" borderId="0"/>
  </cellStyleXfs>
  <cellXfs count="21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 indent="1"/>
    </xf>
    <xf numFmtId="0" fontId="3" fillId="0" borderId="1" xfId="2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 indent="3"/>
    </xf>
    <xf numFmtId="0" fontId="4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7" fillId="0" borderId="1" xfId="2" applyFont="1" applyFill="1" applyBorder="1" applyAlignment="1">
      <alignment vertical="center" wrapText="1"/>
    </xf>
    <xf numFmtId="49" fontId="6" fillId="3" borderId="1" xfId="2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Border="1"/>
    <xf numFmtId="0" fontId="7" fillId="2" borderId="1" xfId="2" applyFont="1" applyFill="1" applyBorder="1" applyAlignment="1">
      <alignment horizontal="left" vertical="center" wrapText="1" indent="1"/>
    </xf>
    <xf numFmtId="49" fontId="6" fillId="5" borderId="1" xfId="2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 indent="1"/>
    </xf>
    <xf numFmtId="0" fontId="8" fillId="5" borderId="1" xfId="2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/>
    </xf>
    <xf numFmtId="49" fontId="5" fillId="5" borderId="1" xfId="2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 wrapText="1" indent="1"/>
    </xf>
    <xf numFmtId="0" fontId="3" fillId="5" borderId="1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right" vertical="top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/>
    </xf>
    <xf numFmtId="0" fontId="11" fillId="0" borderId="0" xfId="0" applyFont="1"/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4" fontId="16" fillId="0" borderId="1" xfId="0" applyNumberFormat="1" applyFont="1" applyBorder="1" applyAlignment="1">
      <alignment vertical="center" wrapText="1"/>
    </xf>
    <xf numFmtId="0" fontId="12" fillId="0" borderId="0" xfId="0" applyFont="1" applyFill="1"/>
    <xf numFmtId="3" fontId="17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/>
    <xf numFmtId="3" fontId="12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/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21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/>
    <xf numFmtId="17" fontId="12" fillId="0" borderId="1" xfId="0" applyNumberFormat="1" applyFont="1" applyFill="1" applyBorder="1"/>
    <xf numFmtId="0" fontId="24" fillId="0" borderId="0" xfId="3" applyFont="1"/>
    <xf numFmtId="0" fontId="23" fillId="0" borderId="0" xfId="3" applyFont="1" applyAlignment="1">
      <alignment vertical="top"/>
    </xf>
    <xf numFmtId="0" fontId="24" fillId="7" borderId="1" xfId="3" applyFont="1" applyFill="1" applyBorder="1" applyAlignment="1">
      <alignment vertical="top" wrapText="1"/>
    </xf>
    <xf numFmtId="4" fontId="24" fillId="7" borderId="1" xfId="3" applyNumberFormat="1" applyFont="1" applyFill="1" applyBorder="1" applyAlignment="1">
      <alignment horizontal="right" vertical="center" wrapText="1"/>
    </xf>
    <xf numFmtId="4" fontId="23" fillId="7" borderId="1" xfId="3" applyNumberFormat="1" applyFont="1" applyFill="1" applyBorder="1" applyAlignment="1">
      <alignment horizontal="right" vertical="center" wrapText="1"/>
    </xf>
    <xf numFmtId="0" fontId="24" fillId="0" borderId="1" xfId="3" applyFont="1" applyBorder="1" applyAlignment="1">
      <alignment wrapText="1"/>
    </xf>
    <xf numFmtId="0" fontId="23" fillId="7" borderId="1" xfId="3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15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5" fillId="0" borderId="1" xfId="3" applyFont="1" applyBorder="1" applyAlignment="1">
      <alignment vertical="center" wrapText="1"/>
    </xf>
    <xf numFmtId="0" fontId="15" fillId="7" borderId="1" xfId="3" applyFont="1" applyFill="1" applyBorder="1" applyAlignment="1">
      <alignment vertical="center" wrapText="1"/>
    </xf>
    <xf numFmtId="4" fontId="15" fillId="7" borderId="1" xfId="3" applyNumberFormat="1" applyFont="1" applyFill="1" applyBorder="1" applyAlignment="1">
      <alignment vertical="center" wrapText="1"/>
    </xf>
    <xf numFmtId="0" fontId="15" fillId="0" borderId="1" xfId="3" applyFont="1" applyBorder="1" applyAlignment="1">
      <alignment vertical="center"/>
    </xf>
    <xf numFmtId="0" fontId="19" fillId="7" borderId="1" xfId="3" applyFont="1" applyFill="1" applyBorder="1" applyAlignment="1">
      <alignment vertical="center"/>
    </xf>
    <xf numFmtId="4" fontId="19" fillId="7" borderId="1" xfId="3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2" fillId="4" borderId="1" xfId="1" applyNumberForma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 indent="2"/>
    </xf>
    <xf numFmtId="0" fontId="10" fillId="0" borderId="1" xfId="2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 wrapText="1" indent="3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10" fillId="0" borderId="0" xfId="0" applyFont="1"/>
    <xf numFmtId="0" fontId="25" fillId="0" borderId="0" xfId="0" applyFont="1"/>
    <xf numFmtId="0" fontId="26" fillId="0" borderId="1" xfId="2" applyFont="1" applyFill="1" applyBorder="1" applyAlignment="1">
      <alignment horizontal="left" vertical="center" wrapText="1" indent="3"/>
    </xf>
    <xf numFmtId="0" fontId="25" fillId="0" borderId="1" xfId="0" applyFont="1" applyBorder="1"/>
    <xf numFmtId="0" fontId="7" fillId="0" borderId="0" xfId="2" applyFont="1" applyFill="1" applyBorder="1" applyAlignment="1">
      <alignment horizontal="left" vertical="center" wrapText="1" indent="2"/>
    </xf>
    <xf numFmtId="0" fontId="4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17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/>
    <xf numFmtId="0" fontId="10" fillId="0" borderId="0" xfId="0" applyFont="1" applyAlignment="1"/>
    <xf numFmtId="0" fontId="7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49" fontId="28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49" fontId="27" fillId="0" borderId="1" xfId="2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7" fillId="0" borderId="0" xfId="2" applyFont="1" applyFill="1" applyBorder="1" applyAlignment="1">
      <alignment horizontal="center" vertical="center"/>
    </xf>
    <xf numFmtId="49" fontId="13" fillId="2" borderId="1" xfId="2" applyNumberFormat="1" applyFont="1" applyFill="1" applyBorder="1" applyAlignment="1">
      <alignment horizontal="center" vertical="center"/>
    </xf>
    <xf numFmtId="0" fontId="0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0" fillId="0" borderId="0" xfId="0" applyNumberFormat="1" applyFont="1"/>
    <xf numFmtId="0" fontId="4" fillId="0" borderId="0" xfId="0" applyFont="1" applyAlignment="1">
      <alignment horizontal="center"/>
    </xf>
    <xf numFmtId="16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9" borderId="2" xfId="0" applyFont="1" applyFill="1" applyBorder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3" fillId="0" borderId="0" xfId="3" applyFont="1" applyAlignment="1">
      <alignment horizontal="center" wrapText="1"/>
    </xf>
    <xf numFmtId="0" fontId="23" fillId="7" borderId="1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3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0" fontId="19" fillId="0" borderId="0" xfId="3" applyFont="1" applyAlignment="1">
      <alignment vertical="center" wrapText="1"/>
    </xf>
    <xf numFmtId="0" fontId="19" fillId="7" borderId="1" xfId="3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4" fontId="15" fillId="8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11 4 3 3 2 3 3" xfId="2"/>
    <cellStyle name="Обычный 2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D24" sqref="D24"/>
    </sheetView>
  </sheetViews>
  <sheetFormatPr defaultColWidth="9.140625" defaultRowHeight="15.75" x14ac:dyDescent="0.25"/>
  <cols>
    <col min="1" max="1" width="5.85546875" style="59" customWidth="1"/>
    <col min="2" max="2" width="36.7109375" style="59" customWidth="1"/>
    <col min="3" max="3" width="16.42578125" style="59" customWidth="1"/>
    <col min="4" max="5" width="18.5703125" style="59" customWidth="1"/>
    <col min="6" max="6" width="18.28515625" style="59" customWidth="1"/>
    <col min="7" max="7" width="16.42578125" style="59" customWidth="1"/>
    <col min="8" max="8" width="16" style="59" bestFit="1" customWidth="1"/>
    <col min="9" max="12" width="16.42578125" style="59" customWidth="1"/>
    <col min="13" max="16384" width="9.140625" style="59"/>
  </cols>
  <sheetData>
    <row r="1" spans="1:12" x14ac:dyDescent="0.25">
      <c r="L1" s="60"/>
    </row>
    <row r="2" spans="1:12" x14ac:dyDescent="0.25">
      <c r="B2" s="180" t="s">
        <v>527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15.75" customHeight="1" x14ac:dyDescent="0.25">
      <c r="A3" s="181" t="s">
        <v>0</v>
      </c>
      <c r="B3" s="179" t="s">
        <v>278</v>
      </c>
      <c r="C3" s="182" t="s">
        <v>279</v>
      </c>
      <c r="D3" s="179" t="s">
        <v>280</v>
      </c>
      <c r="E3" s="179"/>
      <c r="F3" s="179"/>
      <c r="G3" s="179" t="s">
        <v>281</v>
      </c>
      <c r="H3" s="182" t="s">
        <v>282</v>
      </c>
      <c r="I3" s="182" t="s">
        <v>283</v>
      </c>
      <c r="J3" s="182"/>
      <c r="K3" s="182"/>
      <c r="L3" s="182" t="s">
        <v>284</v>
      </c>
    </row>
    <row r="4" spans="1:12" x14ac:dyDescent="0.25">
      <c r="A4" s="181"/>
      <c r="B4" s="179"/>
      <c r="C4" s="183"/>
      <c r="D4" s="179" t="s">
        <v>285</v>
      </c>
      <c r="E4" s="179"/>
      <c r="F4" s="179" t="s">
        <v>286</v>
      </c>
      <c r="G4" s="179"/>
      <c r="H4" s="182"/>
      <c r="I4" s="182"/>
      <c r="J4" s="182"/>
      <c r="K4" s="182"/>
      <c r="L4" s="182"/>
    </row>
    <row r="5" spans="1:12" ht="47.25" x14ac:dyDescent="0.25">
      <c r="A5" s="181"/>
      <c r="B5" s="179"/>
      <c r="C5" s="183"/>
      <c r="D5" s="61" t="s">
        <v>529</v>
      </c>
      <c r="E5" s="61" t="s">
        <v>528</v>
      </c>
      <c r="F5" s="179"/>
      <c r="G5" s="179"/>
      <c r="H5" s="182"/>
      <c r="I5" s="88" t="s">
        <v>287</v>
      </c>
      <c r="J5" s="89" t="s">
        <v>288</v>
      </c>
      <c r="K5" s="89" t="s">
        <v>289</v>
      </c>
      <c r="L5" s="182"/>
    </row>
    <row r="6" spans="1:12" s="63" customFormat="1" ht="12" x14ac:dyDescent="0.2">
      <c r="A6" s="90">
        <v>1</v>
      </c>
      <c r="B6" s="62">
        <v>2</v>
      </c>
      <c r="C6" s="91">
        <v>3</v>
      </c>
      <c r="D6" s="62">
        <v>4</v>
      </c>
      <c r="E6" s="62">
        <v>5</v>
      </c>
      <c r="F6" s="62">
        <v>6</v>
      </c>
      <c r="G6" s="62">
        <v>7</v>
      </c>
      <c r="H6" s="62" t="s">
        <v>290</v>
      </c>
      <c r="I6" s="62">
        <v>9</v>
      </c>
      <c r="J6" s="62"/>
      <c r="K6" s="62"/>
      <c r="L6" s="62" t="s">
        <v>291</v>
      </c>
    </row>
    <row r="7" spans="1:12" s="67" customFormat="1" ht="31.5" x14ac:dyDescent="0.25">
      <c r="A7" s="64">
        <v>1</v>
      </c>
      <c r="B7" s="65" t="s">
        <v>292</v>
      </c>
      <c r="C7" s="66">
        <f>SUM(C8:C24)</f>
        <v>0</v>
      </c>
      <c r="D7" s="66">
        <f t="shared" ref="D7" si="0">SUM(D8:D24)</f>
        <v>0</v>
      </c>
      <c r="E7" s="66">
        <f>SUM(E8:E24)</f>
        <v>0</v>
      </c>
      <c r="F7" s="66">
        <f t="shared" ref="F7:G7" si="1">SUM(F8:F22)</f>
        <v>0</v>
      </c>
      <c r="G7" s="66">
        <f t="shared" si="1"/>
        <v>0</v>
      </c>
      <c r="H7" s="66">
        <f>SUM(H8:H24)</f>
        <v>0</v>
      </c>
      <c r="I7" s="66">
        <f>SUM(I8:I24)</f>
        <v>0</v>
      </c>
      <c r="J7" s="66">
        <f>SUM(J8:J24)</f>
        <v>0</v>
      </c>
      <c r="K7" s="66">
        <f t="shared" ref="K7" si="2">SUM(K8:K24)</f>
        <v>0</v>
      </c>
      <c r="L7" s="66">
        <f>SUM(L8:L24)</f>
        <v>0</v>
      </c>
    </row>
    <row r="8" spans="1:12" s="74" customFormat="1" x14ac:dyDescent="0.25">
      <c r="A8" s="68" t="s">
        <v>293</v>
      </c>
      <c r="B8" s="69" t="s">
        <v>294</v>
      </c>
      <c r="C8" s="70"/>
      <c r="D8" s="70"/>
      <c r="E8" s="70"/>
      <c r="F8" s="70"/>
      <c r="G8" s="71"/>
      <c r="H8" s="72">
        <f>SUM(C8:F8)</f>
        <v>0</v>
      </c>
      <c r="I8" s="70">
        <f>SUM(J8:K8)</f>
        <v>0</v>
      </c>
      <c r="J8" s="73"/>
      <c r="K8" s="73"/>
      <c r="L8" s="72">
        <f>H8-I8</f>
        <v>0</v>
      </c>
    </row>
    <row r="9" spans="1:12" s="74" customFormat="1" x14ac:dyDescent="0.25">
      <c r="A9" s="68" t="s">
        <v>295</v>
      </c>
      <c r="B9" s="69" t="s">
        <v>310</v>
      </c>
      <c r="C9" s="70"/>
      <c r="D9" s="70"/>
      <c r="E9" s="70"/>
      <c r="F9" s="70"/>
      <c r="G9" s="71"/>
      <c r="H9" s="72">
        <f t="shared" ref="H9:H29" si="3">SUM(C9:F9)</f>
        <v>0</v>
      </c>
      <c r="I9" s="70">
        <f t="shared" ref="I9:I24" si="4">SUM(J9:K9)</f>
        <v>0</v>
      </c>
      <c r="J9" s="73"/>
      <c r="K9" s="73"/>
      <c r="L9" s="72">
        <f t="shared" ref="L9:L29" si="5">H9-I9</f>
        <v>0</v>
      </c>
    </row>
    <row r="10" spans="1:12" s="74" customFormat="1" x14ac:dyDescent="0.25">
      <c r="A10" s="68" t="s">
        <v>297</v>
      </c>
      <c r="B10" s="69" t="s">
        <v>296</v>
      </c>
      <c r="C10" s="70"/>
      <c r="D10" s="70"/>
      <c r="E10" s="70"/>
      <c r="F10" s="70"/>
      <c r="G10" s="71"/>
      <c r="H10" s="72">
        <f t="shared" si="3"/>
        <v>0</v>
      </c>
      <c r="I10" s="70">
        <f t="shared" si="4"/>
        <v>0</v>
      </c>
      <c r="J10" s="73"/>
      <c r="K10" s="73"/>
      <c r="L10" s="72">
        <f t="shared" si="5"/>
        <v>0</v>
      </c>
    </row>
    <row r="11" spans="1:12" s="74" customFormat="1" x14ac:dyDescent="0.25">
      <c r="A11" s="68" t="s">
        <v>299</v>
      </c>
      <c r="B11" s="69" t="s">
        <v>298</v>
      </c>
      <c r="C11" s="75"/>
      <c r="D11" s="75"/>
      <c r="E11" s="75"/>
      <c r="F11" s="75"/>
      <c r="G11" s="71"/>
      <c r="H11" s="72">
        <f t="shared" si="3"/>
        <v>0</v>
      </c>
      <c r="I11" s="70">
        <f t="shared" si="4"/>
        <v>0</v>
      </c>
      <c r="J11" s="72"/>
      <c r="K11" s="72"/>
      <c r="L11" s="72">
        <f t="shared" si="5"/>
        <v>0</v>
      </c>
    </row>
    <row r="12" spans="1:12" s="74" customFormat="1" ht="31.5" x14ac:dyDescent="0.25">
      <c r="A12" s="68" t="s">
        <v>300</v>
      </c>
      <c r="B12" s="69" t="s">
        <v>326</v>
      </c>
      <c r="C12" s="75"/>
      <c r="D12" s="75"/>
      <c r="E12" s="75"/>
      <c r="F12" s="75"/>
      <c r="G12" s="71"/>
      <c r="H12" s="72">
        <f>SUM(C12:F12)</f>
        <v>0</v>
      </c>
      <c r="I12" s="70">
        <f>SUM(J12:K12)</f>
        <v>0</v>
      </c>
      <c r="J12" s="72"/>
      <c r="K12" s="72"/>
      <c r="L12" s="72">
        <f t="shared" si="5"/>
        <v>0</v>
      </c>
    </row>
    <row r="13" spans="1:12" s="74" customFormat="1" ht="31.5" x14ac:dyDescent="0.25">
      <c r="A13" s="68" t="s">
        <v>302</v>
      </c>
      <c r="B13" s="69" t="s">
        <v>327</v>
      </c>
      <c r="C13" s="75"/>
      <c r="D13" s="75"/>
      <c r="E13" s="75"/>
      <c r="F13" s="75"/>
      <c r="G13" s="71"/>
      <c r="H13" s="72">
        <f t="shared" ref="H13:H18" si="6">SUM(C13:F13)</f>
        <v>0</v>
      </c>
      <c r="I13" s="70">
        <f t="shared" ref="I13:I18" si="7">SUM(J13:K13)</f>
        <v>0</v>
      </c>
      <c r="J13" s="72"/>
      <c r="K13" s="72"/>
      <c r="L13" s="72"/>
    </row>
    <row r="14" spans="1:12" s="74" customFormat="1" x14ac:dyDescent="0.25">
      <c r="A14" s="68" t="s">
        <v>304</v>
      </c>
      <c r="B14" s="69" t="s">
        <v>328</v>
      </c>
      <c r="C14" s="75"/>
      <c r="D14" s="75"/>
      <c r="E14" s="75"/>
      <c r="F14" s="75"/>
      <c r="G14" s="71"/>
      <c r="H14" s="72">
        <f t="shared" si="6"/>
        <v>0</v>
      </c>
      <c r="I14" s="70">
        <f t="shared" si="7"/>
        <v>0</v>
      </c>
      <c r="J14" s="72"/>
      <c r="K14" s="72"/>
      <c r="L14" s="72"/>
    </row>
    <row r="15" spans="1:12" s="74" customFormat="1" x14ac:dyDescent="0.25">
      <c r="A15" s="68" t="s">
        <v>306</v>
      </c>
      <c r="B15" s="69" t="s">
        <v>301</v>
      </c>
      <c r="C15" s="75"/>
      <c r="D15" s="75"/>
      <c r="E15" s="75"/>
      <c r="F15" s="75"/>
      <c r="G15" s="71"/>
      <c r="H15" s="72">
        <f t="shared" si="6"/>
        <v>0</v>
      </c>
      <c r="I15" s="70">
        <f t="shared" si="7"/>
        <v>0</v>
      </c>
      <c r="J15" s="72"/>
      <c r="K15" s="72"/>
      <c r="L15" s="72"/>
    </row>
    <row r="16" spans="1:12" s="74" customFormat="1" x14ac:dyDescent="0.25">
      <c r="A16" s="68" t="s">
        <v>307</v>
      </c>
      <c r="B16" s="92" t="s">
        <v>329</v>
      </c>
      <c r="C16" s="75"/>
      <c r="D16" s="75"/>
      <c r="E16" s="75"/>
      <c r="F16" s="75"/>
      <c r="G16" s="71"/>
      <c r="H16" s="72">
        <f t="shared" si="6"/>
        <v>0</v>
      </c>
      <c r="I16" s="70">
        <f t="shared" si="7"/>
        <v>0</v>
      </c>
      <c r="J16" s="72"/>
      <c r="K16" s="72"/>
      <c r="L16" s="72"/>
    </row>
    <row r="17" spans="1:12" s="74" customFormat="1" x14ac:dyDescent="0.25">
      <c r="A17" s="68" t="s">
        <v>309</v>
      </c>
      <c r="B17" s="92" t="s">
        <v>330</v>
      </c>
      <c r="C17" s="75"/>
      <c r="D17" s="75"/>
      <c r="E17" s="75"/>
      <c r="F17" s="75"/>
      <c r="G17" s="71"/>
      <c r="H17" s="72">
        <f t="shared" si="6"/>
        <v>0</v>
      </c>
      <c r="I17" s="70">
        <f t="shared" si="7"/>
        <v>0</v>
      </c>
      <c r="J17" s="72"/>
      <c r="K17" s="72"/>
      <c r="L17" s="72"/>
    </row>
    <row r="18" spans="1:12" s="74" customFormat="1" x14ac:dyDescent="0.25">
      <c r="A18" s="68" t="s">
        <v>311</v>
      </c>
      <c r="B18" s="69" t="s">
        <v>303</v>
      </c>
      <c r="C18" s="75"/>
      <c r="D18" s="75"/>
      <c r="E18" s="75"/>
      <c r="F18" s="75"/>
      <c r="G18" s="71"/>
      <c r="H18" s="72">
        <f t="shared" si="6"/>
        <v>0</v>
      </c>
      <c r="I18" s="70">
        <f t="shared" si="7"/>
        <v>0</v>
      </c>
      <c r="J18" s="72"/>
      <c r="K18" s="72"/>
      <c r="L18" s="72"/>
    </row>
    <row r="19" spans="1:12" s="74" customFormat="1" x14ac:dyDescent="0.25">
      <c r="A19" s="92" t="s">
        <v>331</v>
      </c>
      <c r="B19" s="69" t="s">
        <v>305</v>
      </c>
      <c r="C19" s="75"/>
      <c r="D19" s="75"/>
      <c r="E19" s="75"/>
      <c r="F19" s="75"/>
      <c r="G19" s="71"/>
      <c r="H19" s="72">
        <f t="shared" si="3"/>
        <v>0</v>
      </c>
      <c r="I19" s="70">
        <f t="shared" si="4"/>
        <v>0</v>
      </c>
      <c r="J19" s="72"/>
      <c r="K19" s="72"/>
      <c r="L19" s="72">
        <f t="shared" si="5"/>
        <v>0</v>
      </c>
    </row>
    <row r="20" spans="1:12" s="74" customFormat="1" x14ac:dyDescent="0.25">
      <c r="A20" s="92" t="s">
        <v>332</v>
      </c>
      <c r="B20" s="92" t="s">
        <v>308</v>
      </c>
      <c r="C20" s="70"/>
      <c r="D20" s="70"/>
      <c r="E20" s="70"/>
      <c r="F20" s="75"/>
      <c r="G20" s="71"/>
      <c r="H20" s="72">
        <f t="shared" si="3"/>
        <v>0</v>
      </c>
      <c r="I20" s="70">
        <f t="shared" si="4"/>
        <v>0</v>
      </c>
      <c r="J20" s="73"/>
      <c r="K20" s="73"/>
      <c r="L20" s="72">
        <f t="shared" si="5"/>
        <v>0</v>
      </c>
    </row>
    <row r="21" spans="1:12" s="74" customFormat="1" x14ac:dyDescent="0.25">
      <c r="A21" s="92" t="s">
        <v>333</v>
      </c>
      <c r="B21" s="92" t="s">
        <v>343</v>
      </c>
      <c r="C21" s="75"/>
      <c r="D21" s="75"/>
      <c r="E21" s="75"/>
      <c r="F21" s="75"/>
      <c r="G21" s="71"/>
      <c r="H21" s="72">
        <f t="shared" si="3"/>
        <v>0</v>
      </c>
      <c r="I21" s="70">
        <f t="shared" si="4"/>
        <v>0</v>
      </c>
      <c r="J21" s="72"/>
      <c r="K21" s="72"/>
      <c r="L21" s="72">
        <f t="shared" si="5"/>
        <v>0</v>
      </c>
    </row>
    <row r="22" spans="1:12" s="74" customFormat="1" x14ac:dyDescent="0.25">
      <c r="A22" s="93" t="s">
        <v>334</v>
      </c>
      <c r="B22" s="69" t="s">
        <v>312</v>
      </c>
      <c r="C22" s="70"/>
      <c r="D22" s="70"/>
      <c r="E22" s="70"/>
      <c r="F22" s="70"/>
      <c r="G22" s="71"/>
      <c r="H22" s="72">
        <f t="shared" si="3"/>
        <v>0</v>
      </c>
      <c r="I22" s="70">
        <f t="shared" si="4"/>
        <v>0</v>
      </c>
      <c r="J22" s="73"/>
      <c r="K22" s="73"/>
      <c r="L22" s="72">
        <f t="shared" si="5"/>
        <v>0</v>
      </c>
    </row>
    <row r="23" spans="1:12" s="74" customFormat="1" x14ac:dyDescent="0.25">
      <c r="A23" s="92" t="s">
        <v>335</v>
      </c>
      <c r="B23" s="92"/>
      <c r="C23" s="70"/>
      <c r="D23" s="70"/>
      <c r="E23" s="70"/>
      <c r="F23" s="70"/>
      <c r="G23" s="71"/>
      <c r="H23" s="72">
        <f t="shared" si="3"/>
        <v>0</v>
      </c>
      <c r="I23" s="70">
        <f t="shared" si="4"/>
        <v>0</v>
      </c>
      <c r="J23" s="73"/>
      <c r="K23" s="73"/>
      <c r="L23" s="72">
        <f t="shared" si="5"/>
        <v>0</v>
      </c>
    </row>
    <row r="24" spans="1:12" s="74" customFormat="1" x14ac:dyDescent="0.25">
      <c r="A24" s="92" t="s">
        <v>336</v>
      </c>
      <c r="B24" s="92"/>
      <c r="C24" s="70"/>
      <c r="D24" s="70"/>
      <c r="E24" s="70"/>
      <c r="F24" s="70"/>
      <c r="G24" s="71"/>
      <c r="H24" s="72">
        <f t="shared" si="3"/>
        <v>0</v>
      </c>
      <c r="I24" s="70">
        <f t="shared" si="4"/>
        <v>0</v>
      </c>
      <c r="J24" s="73"/>
      <c r="K24" s="73"/>
      <c r="L24" s="72">
        <f t="shared" si="5"/>
        <v>0</v>
      </c>
    </row>
    <row r="25" spans="1:12" s="79" customFormat="1" x14ac:dyDescent="0.25">
      <c r="A25" s="76">
        <v>2</v>
      </c>
      <c r="B25" s="77" t="s">
        <v>313</v>
      </c>
      <c r="C25" s="78">
        <f>SUM(C26:C29)</f>
        <v>0</v>
      </c>
      <c r="D25" s="78">
        <f t="shared" ref="D25:L25" si="8">SUM(D26:D29)</f>
        <v>0</v>
      </c>
      <c r="E25" s="78">
        <f t="shared" si="8"/>
        <v>0</v>
      </c>
      <c r="F25" s="78">
        <f t="shared" si="8"/>
        <v>0</v>
      </c>
      <c r="G25" s="78">
        <f t="shared" si="8"/>
        <v>0</v>
      </c>
      <c r="H25" s="78">
        <f t="shared" si="8"/>
        <v>0</v>
      </c>
      <c r="I25" s="78">
        <f>SUM(I26:I29)</f>
        <v>0</v>
      </c>
      <c r="J25" s="78">
        <f>SUM(J26:J29)</f>
        <v>0</v>
      </c>
      <c r="K25" s="78">
        <f t="shared" ref="K25" si="9">SUM(K26:K29)</f>
        <v>0</v>
      </c>
      <c r="L25" s="78">
        <f t="shared" si="8"/>
        <v>0</v>
      </c>
    </row>
    <row r="26" spans="1:12" s="74" customFormat="1" x14ac:dyDescent="0.25">
      <c r="A26" s="68" t="s">
        <v>314</v>
      </c>
      <c r="B26" s="69" t="s">
        <v>315</v>
      </c>
      <c r="C26" s="80"/>
      <c r="D26" s="80"/>
      <c r="E26" s="80"/>
      <c r="F26" s="80"/>
      <c r="G26" s="71"/>
      <c r="H26" s="80">
        <f t="shared" si="3"/>
        <v>0</v>
      </c>
      <c r="I26" s="80"/>
      <c r="J26" s="80"/>
      <c r="K26" s="80"/>
      <c r="L26" s="80">
        <f t="shared" si="5"/>
        <v>0</v>
      </c>
    </row>
    <row r="27" spans="1:12" s="74" customFormat="1" x14ac:dyDescent="0.25">
      <c r="A27" s="68" t="s">
        <v>316</v>
      </c>
      <c r="B27" s="69" t="s">
        <v>315</v>
      </c>
      <c r="C27" s="80"/>
      <c r="D27" s="80"/>
      <c r="E27" s="80"/>
      <c r="F27" s="80"/>
      <c r="G27" s="71"/>
      <c r="H27" s="80">
        <f t="shared" si="3"/>
        <v>0</v>
      </c>
      <c r="I27" s="80"/>
      <c r="J27" s="80"/>
      <c r="K27" s="80"/>
      <c r="L27" s="80">
        <f t="shared" si="5"/>
        <v>0</v>
      </c>
    </row>
    <row r="28" spans="1:12" s="74" customFormat="1" x14ac:dyDescent="0.25">
      <c r="A28" s="68" t="s">
        <v>317</v>
      </c>
      <c r="B28" s="69" t="s">
        <v>315</v>
      </c>
      <c r="C28" s="80"/>
      <c r="D28" s="80"/>
      <c r="E28" s="80"/>
      <c r="F28" s="80"/>
      <c r="G28" s="71"/>
      <c r="H28" s="80">
        <f t="shared" si="3"/>
        <v>0</v>
      </c>
      <c r="I28" s="80"/>
      <c r="J28" s="80"/>
      <c r="K28" s="80"/>
      <c r="L28" s="80">
        <f t="shared" si="5"/>
        <v>0</v>
      </c>
    </row>
    <row r="29" spans="1:12" s="74" customFormat="1" x14ac:dyDescent="0.25">
      <c r="A29" s="68" t="s">
        <v>318</v>
      </c>
      <c r="B29" s="69"/>
      <c r="C29" s="80"/>
      <c r="D29" s="80"/>
      <c r="E29" s="80"/>
      <c r="F29" s="80"/>
      <c r="G29" s="71"/>
      <c r="H29" s="80">
        <f t="shared" si="3"/>
        <v>0</v>
      </c>
      <c r="I29" s="80"/>
      <c r="J29" s="80"/>
      <c r="K29" s="80"/>
      <c r="L29" s="80">
        <f t="shared" si="5"/>
        <v>0</v>
      </c>
    </row>
    <row r="30" spans="1:12" s="79" customFormat="1" x14ac:dyDescent="0.25">
      <c r="A30" s="81">
        <v>3</v>
      </c>
      <c r="B30" s="77" t="s">
        <v>319</v>
      </c>
      <c r="C30" s="82">
        <f>'Прочие доходы (сч.91.01)'!B12</f>
        <v>0</v>
      </c>
      <c r="D30" s="78">
        <v>0</v>
      </c>
      <c r="E30" s="78">
        <v>0</v>
      </c>
      <c r="F30" s="83"/>
      <c r="G30" s="71"/>
      <c r="H30" s="84">
        <f>SUM(C30:F30)</f>
        <v>0</v>
      </c>
      <c r="I30" s="71" t="s">
        <v>320</v>
      </c>
      <c r="J30" s="71"/>
      <c r="K30" s="71"/>
      <c r="L30" s="71" t="s">
        <v>320</v>
      </c>
    </row>
    <row r="31" spans="1:12" s="79" customFormat="1" x14ac:dyDescent="0.25">
      <c r="A31" s="81">
        <v>4</v>
      </c>
      <c r="B31" s="77" t="s">
        <v>321</v>
      </c>
      <c r="C31" s="71" t="s">
        <v>320</v>
      </c>
      <c r="D31" s="71" t="s">
        <v>320</v>
      </c>
      <c r="E31" s="71" t="s">
        <v>320</v>
      </c>
      <c r="F31" s="71" t="s">
        <v>320</v>
      </c>
      <c r="G31" s="71"/>
      <c r="H31" s="71" t="s">
        <v>320</v>
      </c>
      <c r="I31" s="85">
        <f>K31+J31</f>
        <v>0</v>
      </c>
      <c r="J31" s="85"/>
      <c r="K31" s="85">
        <f>'Прочие расходы (сч.91.02)'!B12</f>
        <v>0</v>
      </c>
      <c r="L31" s="84">
        <f>H30-I31</f>
        <v>0</v>
      </c>
    </row>
    <row r="32" spans="1:12" s="74" customFormat="1" x14ac:dyDescent="0.25">
      <c r="A32" s="81">
        <v>5</v>
      </c>
      <c r="B32" s="77" t="s">
        <v>322</v>
      </c>
      <c r="C32" s="78">
        <f>C7+C25+C30</f>
        <v>0</v>
      </c>
      <c r="D32" s="78">
        <f>D30+D25+D7</f>
        <v>0</v>
      </c>
      <c r="E32" s="78">
        <f t="shared" ref="E32:G32" si="10">E30+E25+E7</f>
        <v>0</v>
      </c>
      <c r="F32" s="78">
        <f t="shared" si="10"/>
        <v>0</v>
      </c>
      <c r="G32" s="78">
        <f t="shared" si="10"/>
        <v>0</v>
      </c>
      <c r="H32" s="84">
        <f>SUM(C32:F32)</f>
        <v>0</v>
      </c>
      <c r="I32" s="84">
        <f>I31+I25+I7</f>
        <v>0</v>
      </c>
      <c r="J32" s="84">
        <f>J25+J7+J31</f>
        <v>0</v>
      </c>
      <c r="K32" s="84">
        <f>K25+K7+K31</f>
        <v>0</v>
      </c>
      <c r="L32" s="84">
        <f>SUM(L8:L31)</f>
        <v>0</v>
      </c>
    </row>
    <row r="34" spans="1:5" s="86" customFormat="1" ht="12.75" x14ac:dyDescent="0.2">
      <c r="B34" s="86" t="s">
        <v>323</v>
      </c>
    </row>
    <row r="35" spans="1:5" s="86" customFormat="1" ht="12.75" x14ac:dyDescent="0.2"/>
    <row r="36" spans="1:5" s="86" customFormat="1" ht="18.75" x14ac:dyDescent="0.3">
      <c r="A36" s="87">
        <v>1</v>
      </c>
      <c r="B36" s="87" t="s">
        <v>324</v>
      </c>
      <c r="C36" s="87"/>
      <c r="D36" s="87"/>
      <c r="E36" s="87"/>
    </row>
    <row r="37" spans="1:5" s="86" customFormat="1" ht="18.75" x14ac:dyDescent="0.3">
      <c r="A37" s="87">
        <v>2</v>
      </c>
      <c r="B37" s="87" t="s">
        <v>325</v>
      </c>
      <c r="C37" s="87"/>
      <c r="D37" s="87"/>
      <c r="E37" s="87"/>
    </row>
  </sheetData>
  <mergeCells count="11">
    <mergeCell ref="F4:F5"/>
    <mergeCell ref="B2:L2"/>
    <mergeCell ref="A3:A5"/>
    <mergeCell ref="B3:B5"/>
    <mergeCell ref="C3:C5"/>
    <mergeCell ref="D3:F3"/>
    <mergeCell ref="G3:G5"/>
    <mergeCell ref="H3:H5"/>
    <mergeCell ref="I3:K4"/>
    <mergeCell ref="L3:L5"/>
    <mergeCell ref="D4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3" sqref="D3:G3"/>
    </sheetView>
  </sheetViews>
  <sheetFormatPr defaultRowHeight="12.75" x14ac:dyDescent="0.2"/>
  <cols>
    <col min="1" max="1" width="9.140625" style="142"/>
    <col min="2" max="2" width="46.5703125" style="142" customWidth="1"/>
    <col min="3" max="3" width="12.7109375" style="142" customWidth="1"/>
    <col min="4" max="6" width="10.42578125" style="142" customWidth="1"/>
    <col min="7" max="7" width="12.140625" style="142" customWidth="1"/>
    <col min="8" max="8" width="12.85546875" style="142" customWidth="1"/>
    <col min="9" max="9" width="13.42578125" style="142" customWidth="1"/>
    <col min="10" max="10" width="22.5703125" style="142" customWidth="1"/>
    <col min="11" max="11" width="10.42578125" style="142" customWidth="1"/>
    <col min="12" max="16384" width="9.140625" style="142"/>
  </cols>
  <sheetData>
    <row r="1" spans="1:10" ht="25.5" x14ac:dyDescent="0.2">
      <c r="B1" s="145" t="s">
        <v>389</v>
      </c>
    </row>
    <row r="3" spans="1:10" ht="77.25" customHeight="1" x14ac:dyDescent="0.2">
      <c r="A3" s="2" t="s">
        <v>0</v>
      </c>
      <c r="B3" s="2" t="s">
        <v>1</v>
      </c>
      <c r="C3" s="2" t="s">
        <v>2</v>
      </c>
      <c r="D3" s="2" t="s">
        <v>530</v>
      </c>
      <c r="E3" s="2" t="s">
        <v>531</v>
      </c>
      <c r="F3" s="2" t="s">
        <v>532</v>
      </c>
      <c r="G3" s="2" t="s">
        <v>533</v>
      </c>
      <c r="H3" s="2" t="s">
        <v>243</v>
      </c>
      <c r="I3" s="2" t="s">
        <v>244</v>
      </c>
      <c r="J3" s="126" t="s">
        <v>271</v>
      </c>
    </row>
    <row r="4" spans="1:10" ht="25.5" x14ac:dyDescent="0.2">
      <c r="A4" s="127" t="s">
        <v>58</v>
      </c>
      <c r="B4" s="10" t="s">
        <v>59</v>
      </c>
      <c r="C4" s="128" t="s">
        <v>5</v>
      </c>
      <c r="D4" s="129">
        <f>SUM(D5:D29)</f>
        <v>0</v>
      </c>
      <c r="E4" s="129">
        <f t="shared" ref="E4:I4" si="0">SUM(E5:E29)</f>
        <v>0</v>
      </c>
      <c r="F4" s="129">
        <f t="shared" si="0"/>
        <v>0</v>
      </c>
      <c r="G4" s="129">
        <f t="shared" si="0"/>
        <v>0</v>
      </c>
      <c r="H4" s="129">
        <f t="shared" si="0"/>
        <v>0</v>
      </c>
      <c r="I4" s="129">
        <f t="shared" si="0"/>
        <v>0</v>
      </c>
      <c r="J4" s="144"/>
    </row>
    <row r="5" spans="1:10" x14ac:dyDescent="0.2">
      <c r="A5" s="131" t="s">
        <v>60</v>
      </c>
      <c r="B5" s="12" t="s">
        <v>391</v>
      </c>
      <c r="C5" s="132" t="s">
        <v>5</v>
      </c>
      <c r="D5" s="129"/>
      <c r="E5" s="129"/>
      <c r="F5" s="129"/>
      <c r="G5" s="129"/>
      <c r="H5" s="129"/>
      <c r="I5" s="129"/>
      <c r="J5" s="144"/>
    </row>
    <row r="6" spans="1:10" ht="25.5" x14ac:dyDescent="0.2">
      <c r="A6" s="131"/>
      <c r="B6" s="143" t="s">
        <v>392</v>
      </c>
      <c r="C6" s="132" t="s">
        <v>5</v>
      </c>
      <c r="D6" s="129"/>
      <c r="E6" s="129"/>
      <c r="F6" s="129"/>
      <c r="G6" s="129"/>
      <c r="H6" s="129"/>
      <c r="I6" s="129"/>
      <c r="J6" s="144"/>
    </row>
    <row r="7" spans="1:10" ht="25.5" x14ac:dyDescent="0.2">
      <c r="A7" s="131"/>
      <c r="B7" s="143" t="s">
        <v>392</v>
      </c>
      <c r="C7" s="132" t="s">
        <v>5</v>
      </c>
      <c r="D7" s="129"/>
      <c r="E7" s="129"/>
      <c r="F7" s="129"/>
      <c r="G7" s="129"/>
      <c r="H7" s="129"/>
      <c r="I7" s="129"/>
      <c r="J7" s="144"/>
    </row>
    <row r="8" spans="1:10" ht="25.5" x14ac:dyDescent="0.2">
      <c r="A8" s="131"/>
      <c r="B8" s="143" t="s">
        <v>392</v>
      </c>
      <c r="C8" s="132" t="s">
        <v>5</v>
      </c>
      <c r="D8" s="129"/>
      <c r="E8" s="129"/>
      <c r="F8" s="129"/>
      <c r="G8" s="129"/>
      <c r="H8" s="129"/>
      <c r="I8" s="129"/>
      <c r="J8" s="144"/>
    </row>
    <row r="9" spans="1:10" x14ac:dyDescent="0.2">
      <c r="A9" s="131" t="s">
        <v>62</v>
      </c>
      <c r="B9" s="12" t="s">
        <v>393</v>
      </c>
      <c r="C9" s="132" t="s">
        <v>5</v>
      </c>
      <c r="D9" s="129"/>
      <c r="E9" s="129"/>
      <c r="F9" s="129"/>
      <c r="G9" s="129"/>
      <c r="H9" s="129"/>
      <c r="I9" s="129"/>
      <c r="J9" s="144"/>
    </row>
    <row r="10" spans="1:10" ht="25.5" x14ac:dyDescent="0.2">
      <c r="A10" s="131"/>
      <c r="B10" s="143" t="s">
        <v>392</v>
      </c>
      <c r="C10" s="132" t="s">
        <v>5</v>
      </c>
      <c r="D10" s="129"/>
      <c r="E10" s="129"/>
      <c r="F10" s="129"/>
      <c r="G10" s="129"/>
      <c r="H10" s="129"/>
      <c r="I10" s="129"/>
      <c r="J10" s="144"/>
    </row>
    <row r="11" spans="1:10" ht="25.5" x14ac:dyDescent="0.2">
      <c r="A11" s="131"/>
      <c r="B11" s="143" t="s">
        <v>392</v>
      </c>
      <c r="C11" s="132" t="s">
        <v>5</v>
      </c>
      <c r="D11" s="129"/>
      <c r="E11" s="129"/>
      <c r="F11" s="129"/>
      <c r="G11" s="129"/>
      <c r="H11" s="129"/>
      <c r="I11" s="129"/>
      <c r="J11" s="144"/>
    </row>
    <row r="12" spans="1:10" ht="25.5" x14ac:dyDescent="0.2">
      <c r="A12" s="131"/>
      <c r="B12" s="143" t="s">
        <v>392</v>
      </c>
      <c r="C12" s="132" t="s">
        <v>5</v>
      </c>
      <c r="D12" s="129"/>
      <c r="E12" s="129"/>
      <c r="F12" s="129"/>
      <c r="G12" s="129"/>
      <c r="H12" s="129"/>
      <c r="I12" s="129"/>
      <c r="J12" s="144"/>
    </row>
    <row r="13" spans="1:10" x14ac:dyDescent="0.2">
      <c r="A13" s="131" t="s">
        <v>64</v>
      </c>
      <c r="B13" s="12" t="s">
        <v>394</v>
      </c>
      <c r="C13" s="132" t="s">
        <v>5</v>
      </c>
      <c r="D13" s="129"/>
      <c r="E13" s="129"/>
      <c r="F13" s="129"/>
      <c r="G13" s="129"/>
      <c r="H13" s="129"/>
      <c r="I13" s="129"/>
      <c r="J13" s="144"/>
    </row>
    <row r="14" spans="1:10" ht="25.5" x14ac:dyDescent="0.2">
      <c r="A14" s="131"/>
      <c r="B14" s="143" t="s">
        <v>392</v>
      </c>
      <c r="C14" s="132" t="s">
        <v>5</v>
      </c>
      <c r="D14" s="129"/>
      <c r="E14" s="129"/>
      <c r="F14" s="129"/>
      <c r="G14" s="129"/>
      <c r="H14" s="129"/>
      <c r="I14" s="129"/>
      <c r="J14" s="144"/>
    </row>
    <row r="15" spans="1:10" ht="25.5" x14ac:dyDescent="0.2">
      <c r="A15" s="131"/>
      <c r="B15" s="143" t="s">
        <v>392</v>
      </c>
      <c r="C15" s="132" t="s">
        <v>5</v>
      </c>
      <c r="D15" s="129"/>
      <c r="E15" s="129"/>
      <c r="F15" s="129"/>
      <c r="G15" s="129"/>
      <c r="H15" s="129"/>
      <c r="I15" s="129"/>
      <c r="J15" s="144"/>
    </row>
    <row r="16" spans="1:10" ht="25.5" x14ac:dyDescent="0.2">
      <c r="A16" s="131"/>
      <c r="B16" s="143" t="s">
        <v>392</v>
      </c>
      <c r="C16" s="132" t="s">
        <v>5</v>
      </c>
      <c r="D16" s="129"/>
      <c r="E16" s="129"/>
      <c r="F16" s="129"/>
      <c r="G16" s="129"/>
      <c r="H16" s="129"/>
      <c r="I16" s="129"/>
      <c r="J16" s="144"/>
    </row>
    <row r="17" spans="1:10" x14ac:dyDescent="0.2">
      <c r="A17" s="131" t="s">
        <v>66</v>
      </c>
      <c r="B17" s="12" t="s">
        <v>395</v>
      </c>
      <c r="C17" s="132" t="s">
        <v>5</v>
      </c>
      <c r="D17" s="129"/>
      <c r="E17" s="129"/>
      <c r="F17" s="129"/>
      <c r="G17" s="129"/>
      <c r="H17" s="129"/>
      <c r="I17" s="129"/>
      <c r="J17" s="144"/>
    </row>
    <row r="18" spans="1:10" ht="25.5" x14ac:dyDescent="0.2">
      <c r="A18" s="131"/>
      <c r="B18" s="143" t="s">
        <v>392</v>
      </c>
      <c r="C18" s="132" t="s">
        <v>5</v>
      </c>
      <c r="D18" s="129"/>
      <c r="E18" s="129"/>
      <c r="F18" s="129"/>
      <c r="G18" s="129"/>
      <c r="H18" s="129"/>
      <c r="I18" s="129"/>
      <c r="J18" s="144"/>
    </row>
    <row r="19" spans="1:10" ht="25.5" x14ac:dyDescent="0.2">
      <c r="A19" s="131"/>
      <c r="B19" s="143" t="s">
        <v>392</v>
      </c>
      <c r="C19" s="132" t="s">
        <v>5</v>
      </c>
      <c r="D19" s="129"/>
      <c r="E19" s="129"/>
      <c r="F19" s="129"/>
      <c r="G19" s="129"/>
      <c r="H19" s="129"/>
      <c r="I19" s="129"/>
      <c r="J19" s="144"/>
    </row>
    <row r="20" spans="1:10" ht="25.5" x14ac:dyDescent="0.2">
      <c r="A20" s="131"/>
      <c r="B20" s="143" t="s">
        <v>392</v>
      </c>
      <c r="C20" s="132" t="s">
        <v>5</v>
      </c>
      <c r="D20" s="129"/>
      <c r="E20" s="129"/>
      <c r="F20" s="129"/>
      <c r="G20" s="129"/>
      <c r="H20" s="129"/>
      <c r="I20" s="129"/>
      <c r="J20" s="144"/>
    </row>
    <row r="21" spans="1:10" ht="25.5" x14ac:dyDescent="0.2">
      <c r="A21" s="131" t="s">
        <v>68</v>
      </c>
      <c r="B21" s="12" t="s">
        <v>396</v>
      </c>
      <c r="C21" s="132" t="s">
        <v>5</v>
      </c>
      <c r="D21" s="129"/>
      <c r="E21" s="129"/>
      <c r="F21" s="129"/>
      <c r="G21" s="129"/>
      <c r="H21" s="129"/>
      <c r="I21" s="129"/>
      <c r="J21" s="144"/>
    </row>
    <row r="22" spans="1:10" ht="25.5" x14ac:dyDescent="0.2">
      <c r="A22" s="131"/>
      <c r="B22" s="143" t="s">
        <v>392</v>
      </c>
      <c r="C22" s="132" t="s">
        <v>5</v>
      </c>
      <c r="D22" s="129"/>
      <c r="E22" s="129"/>
      <c r="F22" s="129"/>
      <c r="G22" s="129"/>
      <c r="H22" s="129"/>
      <c r="I22" s="129"/>
      <c r="J22" s="144"/>
    </row>
    <row r="23" spans="1:10" ht="25.5" x14ac:dyDescent="0.2">
      <c r="A23" s="131"/>
      <c r="B23" s="143" t="s">
        <v>392</v>
      </c>
      <c r="C23" s="132" t="s">
        <v>5</v>
      </c>
      <c r="D23" s="129"/>
      <c r="E23" s="129"/>
      <c r="F23" s="129"/>
      <c r="G23" s="129"/>
      <c r="H23" s="129"/>
      <c r="I23" s="129"/>
      <c r="J23" s="144"/>
    </row>
    <row r="24" spans="1:10" ht="25.5" x14ac:dyDescent="0.2">
      <c r="A24" s="131"/>
      <c r="B24" s="143" t="s">
        <v>392</v>
      </c>
      <c r="C24" s="132" t="s">
        <v>5</v>
      </c>
      <c r="D24" s="129"/>
      <c r="E24" s="129"/>
      <c r="F24" s="129"/>
      <c r="G24" s="129"/>
      <c r="H24" s="129"/>
      <c r="I24" s="129"/>
      <c r="J24" s="144"/>
    </row>
    <row r="25" spans="1:10" x14ac:dyDescent="0.2">
      <c r="A25" s="131" t="s">
        <v>70</v>
      </c>
      <c r="B25" s="12" t="s">
        <v>397</v>
      </c>
      <c r="C25" s="132" t="s">
        <v>5</v>
      </c>
      <c r="D25" s="129"/>
      <c r="E25" s="129"/>
      <c r="F25" s="129"/>
      <c r="G25" s="129"/>
      <c r="H25" s="129"/>
      <c r="I25" s="129"/>
      <c r="J25" s="144"/>
    </row>
    <row r="26" spans="1:10" ht="25.5" x14ac:dyDescent="0.2">
      <c r="A26" s="131"/>
      <c r="B26" s="143" t="s">
        <v>392</v>
      </c>
      <c r="C26" s="132" t="s">
        <v>5</v>
      </c>
      <c r="D26" s="129"/>
      <c r="E26" s="129"/>
      <c r="F26" s="129"/>
      <c r="G26" s="129"/>
      <c r="H26" s="129"/>
      <c r="I26" s="129"/>
      <c r="J26" s="144"/>
    </row>
    <row r="27" spans="1:10" ht="25.5" x14ac:dyDescent="0.2">
      <c r="A27" s="131"/>
      <c r="B27" s="143" t="s">
        <v>392</v>
      </c>
      <c r="C27" s="132" t="s">
        <v>5</v>
      </c>
      <c r="D27" s="129"/>
      <c r="E27" s="129"/>
      <c r="F27" s="129"/>
      <c r="G27" s="129"/>
      <c r="H27" s="129"/>
      <c r="I27" s="129"/>
      <c r="J27" s="144"/>
    </row>
    <row r="28" spans="1:10" ht="25.5" x14ac:dyDescent="0.2">
      <c r="A28" s="131"/>
      <c r="B28" s="143" t="s">
        <v>392</v>
      </c>
      <c r="C28" s="132" t="s">
        <v>5</v>
      </c>
      <c r="D28" s="129"/>
      <c r="E28" s="129"/>
      <c r="F28" s="129"/>
      <c r="G28" s="129"/>
      <c r="H28" s="129"/>
      <c r="I28" s="129"/>
      <c r="J28" s="144"/>
    </row>
    <row r="29" spans="1:10" x14ac:dyDescent="0.2">
      <c r="A29" s="131" t="s">
        <v>72</v>
      </c>
      <c r="B29" s="12" t="s">
        <v>390</v>
      </c>
      <c r="C29" s="132" t="s">
        <v>5</v>
      </c>
      <c r="D29" s="129"/>
      <c r="E29" s="129"/>
      <c r="F29" s="129"/>
      <c r="G29" s="129"/>
      <c r="H29" s="129"/>
      <c r="I29" s="129"/>
      <c r="J29" s="144"/>
    </row>
    <row r="30" spans="1:10" ht="25.5" x14ac:dyDescent="0.2">
      <c r="A30" s="144"/>
      <c r="B30" s="143" t="s">
        <v>392</v>
      </c>
      <c r="C30" s="132" t="s">
        <v>5</v>
      </c>
      <c r="D30" s="144"/>
      <c r="E30" s="144"/>
      <c r="F30" s="144"/>
      <c r="G30" s="144"/>
      <c r="H30" s="144"/>
      <c r="I30" s="144"/>
      <c r="J30" s="144"/>
    </row>
    <row r="31" spans="1:10" ht="25.5" x14ac:dyDescent="0.2">
      <c r="A31" s="144"/>
      <c r="B31" s="143" t="s">
        <v>392</v>
      </c>
      <c r="C31" s="132" t="s">
        <v>5</v>
      </c>
      <c r="D31" s="144"/>
      <c r="E31" s="144"/>
      <c r="F31" s="144"/>
      <c r="G31" s="144"/>
      <c r="H31" s="144"/>
      <c r="I31" s="144"/>
      <c r="J31" s="144"/>
    </row>
    <row r="32" spans="1:10" ht="25.5" x14ac:dyDescent="0.2">
      <c r="A32" s="144"/>
      <c r="B32" s="143" t="s">
        <v>392</v>
      </c>
      <c r="C32" s="132" t="s">
        <v>5</v>
      </c>
      <c r="D32" s="144"/>
      <c r="E32" s="144"/>
      <c r="F32" s="144"/>
      <c r="G32" s="144"/>
      <c r="H32" s="144"/>
      <c r="I32" s="144"/>
      <c r="J32" s="14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N7" sqref="N7:N8"/>
    </sheetView>
  </sheetViews>
  <sheetFormatPr defaultRowHeight="15" x14ac:dyDescent="0.25"/>
  <cols>
    <col min="1" max="1" width="5.28515625" style="40" customWidth="1"/>
    <col min="2" max="2" width="39.28515625" style="40" customWidth="1"/>
    <col min="3" max="3" width="20.85546875" style="40" customWidth="1"/>
    <col min="4" max="4" width="15.42578125" style="40" customWidth="1"/>
    <col min="5" max="5" width="15" style="40" customWidth="1"/>
    <col min="6" max="6" width="13.5703125" style="40" customWidth="1"/>
    <col min="7" max="7" width="16.5703125" style="40" customWidth="1"/>
    <col min="8" max="8" width="21.140625" style="40" customWidth="1"/>
    <col min="9" max="9" width="17" style="40" customWidth="1"/>
    <col min="10" max="10" width="14.140625" style="40" customWidth="1"/>
    <col min="11" max="11" width="15.140625" style="40" customWidth="1"/>
    <col min="12" max="12" width="21.140625" style="40" customWidth="1"/>
    <col min="13" max="16384" width="9.140625" style="40"/>
  </cols>
  <sheetData>
    <row r="1" spans="1:12" ht="36.75" customHeight="1" x14ac:dyDescent="0.25">
      <c r="A1" s="198" t="s">
        <v>405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4" spans="1:12" ht="51" x14ac:dyDescent="0.25">
      <c r="A4" s="2" t="s">
        <v>0</v>
      </c>
      <c r="B4" s="2" t="s">
        <v>410</v>
      </c>
      <c r="C4" s="146" t="s">
        <v>479</v>
      </c>
      <c r="D4" s="2" t="s">
        <v>398</v>
      </c>
      <c r="E4" s="2" t="s">
        <v>399</v>
      </c>
      <c r="F4" s="2" t="s">
        <v>400</v>
      </c>
      <c r="G4" s="2" t="s">
        <v>401</v>
      </c>
      <c r="H4" s="2" t="s">
        <v>402</v>
      </c>
      <c r="I4" s="2" t="s">
        <v>475</v>
      </c>
      <c r="J4" s="2" t="s">
        <v>403</v>
      </c>
      <c r="K4" s="2" t="s">
        <v>404</v>
      </c>
      <c r="L4" s="126" t="s">
        <v>271</v>
      </c>
    </row>
    <row r="5" spans="1:12" ht="16.5" customHeight="1" x14ac:dyDescent="0.25">
      <c r="A5" s="6" t="s">
        <v>81</v>
      </c>
      <c r="B5" s="199" t="s">
        <v>406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12" ht="15" customHeight="1" x14ac:dyDescent="0.25">
      <c r="A6" s="200" t="s">
        <v>407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</row>
    <row r="7" spans="1:12" x14ac:dyDescent="0.25">
      <c r="A7" s="45">
        <v>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x14ac:dyDescent="0.25">
      <c r="A8" s="45">
        <v>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A9" s="45">
        <v>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 x14ac:dyDescent="0.25">
      <c r="A10" s="140" t="s">
        <v>250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x14ac:dyDescent="0.25">
      <c r="A11" s="200" t="s">
        <v>408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</row>
    <row r="12" spans="1:12" x14ac:dyDescent="0.25">
      <c r="A12" s="45">
        <v>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2" x14ac:dyDescent="0.25">
      <c r="A13" s="45">
        <v>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 x14ac:dyDescent="0.25">
      <c r="A14" s="45">
        <v>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 x14ac:dyDescent="0.25">
      <c r="A15" s="140" t="s">
        <v>250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2" x14ac:dyDescent="0.25">
      <c r="A16" s="200" t="s">
        <v>409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1:12" x14ac:dyDescent="0.25">
      <c r="A17" s="45">
        <v>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x14ac:dyDescent="0.25">
      <c r="A18" s="45">
        <v>2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2" x14ac:dyDescent="0.25">
      <c r="A19" s="45">
        <v>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1:12" x14ac:dyDescent="0.25">
      <c r="A20" s="45" t="s">
        <v>250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1:12" x14ac:dyDescent="0.25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</row>
    <row r="22" spans="1:12" x14ac:dyDescent="0.25">
      <c r="A22" s="45">
        <v>1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2" x14ac:dyDescent="0.25">
      <c r="A23" s="45">
        <v>2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 x14ac:dyDescent="0.25">
      <c r="A24" s="45">
        <v>3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12" x14ac:dyDescent="0.25">
      <c r="A25" s="45" t="s">
        <v>250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</sheetData>
  <mergeCells count="6">
    <mergeCell ref="A21:L21"/>
    <mergeCell ref="A1:L1"/>
    <mergeCell ref="B5:L5"/>
    <mergeCell ref="A6:L6"/>
    <mergeCell ref="A11:L11"/>
    <mergeCell ref="A16:L16"/>
  </mergeCells>
  <dataValidations count="1">
    <dataValidation type="list" allowBlank="1" showInputMessage="1" showErrorMessage="1" sqref="C22:C25 C12:C15 C17:C20 C7:C10">
      <formula1>"операционные, неподконтрольные"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4" sqref="A4:J22"/>
    </sheetView>
  </sheetViews>
  <sheetFormatPr defaultRowHeight="15" x14ac:dyDescent="0.25"/>
  <cols>
    <col min="1" max="1" width="9.140625" style="40"/>
    <col min="2" max="2" width="39.28515625" style="40" customWidth="1"/>
    <col min="3" max="3" width="15.42578125" style="40" customWidth="1"/>
    <col min="4" max="4" width="15" style="40" customWidth="1"/>
    <col min="5" max="5" width="13.5703125" style="40" customWidth="1"/>
    <col min="6" max="6" width="16.5703125" style="40" customWidth="1"/>
    <col min="7" max="7" width="21.140625" style="40" customWidth="1"/>
    <col min="8" max="8" width="14.140625" style="40" customWidth="1"/>
    <col min="9" max="9" width="15.140625" style="40" customWidth="1"/>
    <col min="10" max="10" width="21.140625" style="40" customWidth="1"/>
    <col min="11" max="16384" width="9.140625" style="40"/>
  </cols>
  <sheetData>
    <row r="1" spans="1:10" ht="36.75" customHeight="1" x14ac:dyDescent="0.25">
      <c r="A1" s="198" t="s">
        <v>405</v>
      </c>
      <c r="B1" s="198"/>
      <c r="C1" s="198"/>
      <c r="D1" s="198"/>
      <c r="E1" s="198"/>
      <c r="F1" s="198"/>
      <c r="G1" s="198"/>
      <c r="H1" s="198"/>
      <c r="I1" s="198"/>
      <c r="J1" s="198"/>
    </row>
    <row r="4" spans="1:10" ht="51" x14ac:dyDescent="0.25">
      <c r="A4" s="2" t="s">
        <v>0</v>
      </c>
      <c r="B4" s="2" t="s">
        <v>410</v>
      </c>
      <c r="C4" s="2" t="s">
        <v>398</v>
      </c>
      <c r="D4" s="2" t="s">
        <v>399</v>
      </c>
      <c r="E4" s="2" t="s">
        <v>400</v>
      </c>
      <c r="F4" s="2" t="s">
        <v>401</v>
      </c>
      <c r="G4" s="2" t="s">
        <v>402</v>
      </c>
      <c r="H4" s="2" t="s">
        <v>403</v>
      </c>
      <c r="I4" s="2" t="s">
        <v>404</v>
      </c>
      <c r="J4" s="126" t="s">
        <v>271</v>
      </c>
    </row>
    <row r="5" spans="1:10" ht="16.5" customHeight="1" x14ac:dyDescent="0.25">
      <c r="A5" s="6" t="s">
        <v>81</v>
      </c>
      <c r="B5" s="199" t="s">
        <v>406</v>
      </c>
      <c r="C5" s="199"/>
      <c r="D5" s="199"/>
      <c r="E5" s="199"/>
      <c r="F5" s="199"/>
      <c r="G5" s="199"/>
      <c r="H5" s="199"/>
      <c r="I5" s="199"/>
      <c r="J5" s="199"/>
    </row>
    <row r="6" spans="1:10" ht="15" customHeight="1" x14ac:dyDescent="0.25">
      <c r="A6" s="200" t="s">
        <v>407</v>
      </c>
      <c r="B6" s="200"/>
      <c r="C6" s="200"/>
      <c r="D6" s="200"/>
      <c r="E6" s="200"/>
      <c r="F6" s="200"/>
      <c r="G6" s="200"/>
      <c r="H6" s="200"/>
      <c r="I6" s="200"/>
      <c r="J6" s="200"/>
    </row>
    <row r="7" spans="1:10" x14ac:dyDescent="0.25">
      <c r="A7" s="45">
        <v>1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x14ac:dyDescent="0.25">
      <c r="A8" s="45">
        <v>2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x14ac:dyDescent="0.25">
      <c r="A9" s="45">
        <v>3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 x14ac:dyDescent="0.25">
      <c r="A10" s="140" t="s">
        <v>250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x14ac:dyDescent="0.25">
      <c r="A11" s="200" t="s">
        <v>408</v>
      </c>
      <c r="B11" s="200"/>
      <c r="C11" s="200"/>
      <c r="D11" s="200"/>
      <c r="E11" s="200"/>
      <c r="F11" s="200"/>
      <c r="G11" s="200"/>
      <c r="H11" s="200"/>
      <c r="I11" s="200"/>
      <c r="J11" s="200"/>
    </row>
    <row r="12" spans="1:10" x14ac:dyDescent="0.25">
      <c r="A12" s="45">
        <v>1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45">
        <v>2</v>
      </c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45">
        <v>3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0" x14ac:dyDescent="0.25">
      <c r="A15" s="140" t="s">
        <v>250</v>
      </c>
      <c r="B15" s="45"/>
      <c r="C15" s="45"/>
      <c r="D15" s="45"/>
      <c r="E15" s="45"/>
      <c r="F15" s="45"/>
      <c r="G15" s="45"/>
      <c r="H15" s="45"/>
      <c r="I15" s="45"/>
      <c r="J15" s="45"/>
    </row>
    <row r="16" spans="1:10" x14ac:dyDescent="0.25">
      <c r="A16" s="200" t="s">
        <v>409</v>
      </c>
      <c r="B16" s="200"/>
      <c r="C16" s="200"/>
      <c r="D16" s="200"/>
      <c r="E16" s="200"/>
      <c r="F16" s="200"/>
      <c r="G16" s="200"/>
      <c r="H16" s="200"/>
      <c r="I16" s="200"/>
      <c r="J16" s="200"/>
    </row>
    <row r="17" spans="1:10" x14ac:dyDescent="0.25">
      <c r="A17" s="45">
        <v>1</v>
      </c>
      <c r="B17" s="45"/>
      <c r="C17" s="45"/>
      <c r="D17" s="45"/>
      <c r="E17" s="45"/>
      <c r="F17" s="45"/>
      <c r="G17" s="45"/>
      <c r="H17" s="45"/>
      <c r="I17" s="45"/>
      <c r="J17" s="45"/>
    </row>
    <row r="18" spans="1:10" x14ac:dyDescent="0.25">
      <c r="A18" s="45">
        <v>2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0" x14ac:dyDescent="0.25">
      <c r="A19" s="45">
        <v>3</v>
      </c>
      <c r="B19" s="45"/>
      <c r="C19" s="45"/>
      <c r="D19" s="45"/>
      <c r="E19" s="45"/>
      <c r="F19" s="45"/>
      <c r="G19" s="45"/>
      <c r="H19" s="45"/>
      <c r="I19" s="45"/>
      <c r="J19" s="45"/>
    </row>
    <row r="20" spans="1:10" x14ac:dyDescent="0.25">
      <c r="A20" s="45" t="s">
        <v>250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0" x14ac:dyDescent="0.25">
      <c r="A21" s="197"/>
      <c r="B21" s="197"/>
      <c r="C21" s="197"/>
      <c r="D21" s="197"/>
      <c r="E21" s="197"/>
      <c r="F21" s="197"/>
      <c r="G21" s="197"/>
      <c r="H21" s="197"/>
      <c r="I21" s="197"/>
      <c r="J21" s="197"/>
    </row>
    <row r="22" spans="1:10" x14ac:dyDescent="0.25">
      <c r="A22" s="45">
        <v>1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x14ac:dyDescent="0.25">
      <c r="A23" s="45">
        <v>2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x14ac:dyDescent="0.25">
      <c r="A24" s="45">
        <v>3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x14ac:dyDescent="0.25">
      <c r="A25" s="45" t="s">
        <v>250</v>
      </c>
      <c r="B25" s="45"/>
      <c r="C25" s="45"/>
      <c r="D25" s="45"/>
      <c r="E25" s="45"/>
      <c r="F25" s="45"/>
      <c r="G25" s="45"/>
      <c r="H25" s="45"/>
      <c r="I25" s="45"/>
      <c r="J25" s="45"/>
    </row>
  </sheetData>
  <mergeCells count="6">
    <mergeCell ref="A21:J21"/>
    <mergeCell ref="A1:J1"/>
    <mergeCell ref="B5:J5"/>
    <mergeCell ref="A6:J6"/>
    <mergeCell ref="A11:J11"/>
    <mergeCell ref="A16:J16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R31" sqref="R31"/>
    </sheetView>
  </sheetViews>
  <sheetFormatPr defaultRowHeight="15" x14ac:dyDescent="0.25"/>
  <cols>
    <col min="1" max="1" width="5.140625" style="151" customWidth="1"/>
    <col min="2" max="2" width="15.85546875" style="151" customWidth="1"/>
    <col min="3" max="3" width="11.7109375" style="151" customWidth="1"/>
    <col min="4" max="4" width="15.85546875" style="151" customWidth="1"/>
    <col min="5" max="5" width="12.85546875" style="151" customWidth="1"/>
    <col min="6" max="6" width="13" style="151" customWidth="1"/>
    <col min="7" max="7" width="15.85546875" style="151" customWidth="1"/>
    <col min="8" max="8" width="10.7109375" style="151" customWidth="1"/>
    <col min="9" max="9" width="9.85546875" style="151" customWidth="1"/>
    <col min="10" max="10" width="13.85546875" style="151" customWidth="1"/>
    <col min="11" max="11" width="13" style="151" customWidth="1"/>
    <col min="12" max="12" width="13.42578125" style="151" customWidth="1"/>
    <col min="13" max="13" width="14.85546875" style="151" customWidth="1"/>
    <col min="14" max="14" width="15.85546875" style="151" customWidth="1"/>
    <col min="15" max="15" width="11.42578125" style="151" customWidth="1"/>
    <col min="16" max="17" width="13.140625" style="151" customWidth="1"/>
    <col min="18" max="18" width="10.85546875" style="151" customWidth="1"/>
    <col min="19" max="16384" width="9.140625" style="151"/>
  </cols>
  <sheetData>
    <row r="1" spans="1:18" x14ac:dyDescent="0.25">
      <c r="A1" s="149"/>
      <c r="B1" s="49" t="s">
        <v>411</v>
      </c>
      <c r="C1" s="150"/>
    </row>
    <row r="4" spans="1:18" ht="89.25" x14ac:dyDescent="0.25">
      <c r="A4" s="2" t="s">
        <v>0</v>
      </c>
      <c r="B4" s="2" t="s">
        <v>427</v>
      </c>
      <c r="C4" s="2" t="s">
        <v>412</v>
      </c>
      <c r="D4" s="2" t="s">
        <v>413</v>
      </c>
      <c r="E4" s="2" t="s">
        <v>422</v>
      </c>
      <c r="F4" s="2" t="s">
        <v>414</v>
      </c>
      <c r="G4" s="2" t="s">
        <v>440</v>
      </c>
      <c r="H4" s="2" t="s">
        <v>417</v>
      </c>
      <c r="I4" s="2" t="s">
        <v>418</v>
      </c>
      <c r="J4" s="2" t="s">
        <v>425</v>
      </c>
      <c r="K4" s="2" t="s">
        <v>423</v>
      </c>
      <c r="L4" s="2" t="s">
        <v>424</v>
      </c>
      <c r="M4" s="2" t="s">
        <v>415</v>
      </c>
      <c r="N4" s="2" t="s">
        <v>416</v>
      </c>
      <c r="O4" s="2" t="s">
        <v>419</v>
      </c>
      <c r="P4" s="2" t="s">
        <v>420</v>
      </c>
      <c r="Q4" s="2" t="s">
        <v>421</v>
      </c>
      <c r="R4" s="50" t="s">
        <v>426</v>
      </c>
    </row>
    <row r="5" spans="1:18" x14ac:dyDescent="0.25">
      <c r="A5" s="50"/>
      <c r="B5" s="50"/>
      <c r="C5" s="50"/>
      <c r="D5" s="50"/>
      <c r="E5" s="50"/>
      <c r="F5" s="50"/>
      <c r="G5" s="50"/>
      <c r="H5" s="50"/>
      <c r="I5" s="50">
        <f>F5*H5/1000</f>
        <v>0</v>
      </c>
      <c r="J5" s="50"/>
      <c r="K5" s="50"/>
      <c r="L5" s="50"/>
      <c r="M5" s="50"/>
      <c r="N5" s="50"/>
      <c r="O5" s="50"/>
      <c r="P5" s="50"/>
      <c r="Q5" s="50">
        <f>O5*P5/1000</f>
        <v>0</v>
      </c>
      <c r="R5" s="50">
        <f>I5+K5+L5+Q5</f>
        <v>0</v>
      </c>
    </row>
    <row r="6" spans="1:18" x14ac:dyDescent="0.25">
      <c r="A6" s="50"/>
      <c r="B6" s="50"/>
      <c r="C6" s="50"/>
      <c r="D6" s="50"/>
      <c r="E6" s="50"/>
      <c r="F6" s="50"/>
      <c r="G6" s="50"/>
      <c r="H6" s="50"/>
      <c r="I6" s="50">
        <f t="shared" ref="I6:I7" si="0">F6*H6/1000</f>
        <v>0</v>
      </c>
      <c r="J6" s="50"/>
      <c r="K6" s="50"/>
      <c r="L6" s="50"/>
      <c r="M6" s="50"/>
      <c r="N6" s="50"/>
      <c r="O6" s="50"/>
      <c r="P6" s="50"/>
      <c r="Q6" s="50">
        <f t="shared" ref="Q6:Q7" si="1">O6*P6/1000</f>
        <v>0</v>
      </c>
      <c r="R6" s="50">
        <f t="shared" ref="R6:R7" si="2">I6+K6+L6+Q6</f>
        <v>0</v>
      </c>
    </row>
    <row r="7" spans="1:18" x14ac:dyDescent="0.25">
      <c r="A7" s="50"/>
      <c r="B7" s="50"/>
      <c r="C7" s="50"/>
      <c r="D7" s="50"/>
      <c r="E7" s="50"/>
      <c r="F7" s="50"/>
      <c r="G7" s="50"/>
      <c r="H7" s="50"/>
      <c r="I7" s="50">
        <f t="shared" si="0"/>
        <v>0</v>
      </c>
      <c r="J7" s="50"/>
      <c r="K7" s="50"/>
      <c r="L7" s="50"/>
      <c r="M7" s="50"/>
      <c r="N7" s="50"/>
      <c r="O7" s="50"/>
      <c r="P7" s="50"/>
      <c r="Q7" s="50">
        <f t="shared" si="1"/>
        <v>0</v>
      </c>
      <c r="R7" s="50">
        <f t="shared" si="2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J30" sqref="J30"/>
    </sheetView>
  </sheetViews>
  <sheetFormatPr defaultRowHeight="15" x14ac:dyDescent="0.25"/>
  <cols>
    <col min="1" max="1" width="5.140625" style="151" customWidth="1"/>
    <col min="2" max="2" width="15.85546875" style="151" customWidth="1"/>
    <col min="3" max="3" width="11.7109375" style="151" customWidth="1"/>
    <col min="4" max="4" width="15.85546875" style="151" customWidth="1"/>
    <col min="5" max="5" width="12.85546875" style="151" customWidth="1"/>
    <col min="6" max="6" width="13" style="151" customWidth="1"/>
    <col min="7" max="7" width="15.85546875" style="151" customWidth="1"/>
    <col min="8" max="8" width="10.7109375" style="151" customWidth="1"/>
    <col min="9" max="9" width="9.85546875" style="151" customWidth="1"/>
    <col min="10" max="10" width="13.85546875" style="151" customWidth="1"/>
    <col min="11" max="11" width="13" style="151" customWidth="1"/>
    <col min="12" max="12" width="13.42578125" style="151" customWidth="1"/>
    <col min="13" max="13" width="14.85546875" style="151" customWidth="1"/>
    <col min="14" max="14" width="15.85546875" style="151" customWidth="1"/>
    <col min="15" max="15" width="11.42578125" style="151" customWidth="1"/>
    <col min="16" max="17" width="13.140625" style="151" customWidth="1"/>
    <col min="18" max="18" width="10.85546875" style="151" customWidth="1"/>
    <col min="19" max="16384" width="9.140625" style="151"/>
  </cols>
  <sheetData>
    <row r="1" spans="1:18" x14ac:dyDescent="0.25">
      <c r="A1" s="149"/>
      <c r="B1" s="49" t="s">
        <v>411</v>
      </c>
      <c r="C1" s="150"/>
    </row>
    <row r="4" spans="1:18" ht="89.25" x14ac:dyDescent="0.25">
      <c r="A4" s="2" t="s">
        <v>0</v>
      </c>
      <c r="B4" s="2" t="s">
        <v>427</v>
      </c>
      <c r="C4" s="2" t="s">
        <v>412</v>
      </c>
      <c r="D4" s="2" t="s">
        <v>413</v>
      </c>
      <c r="E4" s="2" t="s">
        <v>422</v>
      </c>
      <c r="F4" s="2" t="s">
        <v>414</v>
      </c>
      <c r="G4" s="2" t="s">
        <v>440</v>
      </c>
      <c r="H4" s="2" t="s">
        <v>417</v>
      </c>
      <c r="I4" s="2" t="s">
        <v>418</v>
      </c>
      <c r="J4" s="2" t="s">
        <v>425</v>
      </c>
      <c r="K4" s="2" t="s">
        <v>423</v>
      </c>
      <c r="L4" s="2" t="s">
        <v>424</v>
      </c>
      <c r="M4" s="2" t="s">
        <v>415</v>
      </c>
      <c r="N4" s="2" t="s">
        <v>416</v>
      </c>
      <c r="O4" s="2" t="s">
        <v>419</v>
      </c>
      <c r="P4" s="2" t="s">
        <v>420</v>
      </c>
      <c r="Q4" s="2" t="s">
        <v>421</v>
      </c>
      <c r="R4" s="50" t="s">
        <v>426</v>
      </c>
    </row>
    <row r="5" spans="1:18" x14ac:dyDescent="0.25">
      <c r="A5" s="50"/>
      <c r="B5" s="50"/>
      <c r="C5" s="50"/>
      <c r="D5" s="50"/>
      <c r="E5" s="50"/>
      <c r="F5" s="50"/>
      <c r="G5" s="50"/>
      <c r="H5" s="50"/>
      <c r="I5" s="50">
        <f>F5*H5/1000</f>
        <v>0</v>
      </c>
      <c r="J5" s="50"/>
      <c r="K5" s="50"/>
      <c r="L5" s="50"/>
      <c r="M5" s="50"/>
      <c r="N5" s="50"/>
      <c r="O5" s="50"/>
      <c r="P5" s="50"/>
      <c r="Q5" s="50">
        <f>O5*P5/1000</f>
        <v>0</v>
      </c>
      <c r="R5" s="50">
        <f>I5+K5+L5+Q5</f>
        <v>0</v>
      </c>
    </row>
    <row r="6" spans="1:18" x14ac:dyDescent="0.25">
      <c r="A6" s="50"/>
      <c r="B6" s="50"/>
      <c r="C6" s="50"/>
      <c r="D6" s="50"/>
      <c r="E6" s="50"/>
      <c r="F6" s="50"/>
      <c r="G6" s="50"/>
      <c r="H6" s="50"/>
      <c r="I6" s="50">
        <f t="shared" ref="I6:I7" si="0">F6*H6/1000</f>
        <v>0</v>
      </c>
      <c r="J6" s="50"/>
      <c r="K6" s="50"/>
      <c r="L6" s="50"/>
      <c r="M6" s="50"/>
      <c r="N6" s="50"/>
      <c r="O6" s="50"/>
      <c r="P6" s="50"/>
      <c r="Q6" s="50">
        <f t="shared" ref="Q6:Q7" si="1">O6*P6/1000</f>
        <v>0</v>
      </c>
      <c r="R6" s="50">
        <f t="shared" ref="R6:R7" si="2">I6+K6+L6+Q6</f>
        <v>0</v>
      </c>
    </row>
    <row r="7" spans="1:18" x14ac:dyDescent="0.25">
      <c r="A7" s="50"/>
      <c r="B7" s="50"/>
      <c r="C7" s="50"/>
      <c r="D7" s="50"/>
      <c r="E7" s="50"/>
      <c r="F7" s="50"/>
      <c r="G7" s="50"/>
      <c r="H7" s="50"/>
      <c r="I7" s="50">
        <f t="shared" si="0"/>
        <v>0</v>
      </c>
      <c r="J7" s="50"/>
      <c r="K7" s="50"/>
      <c r="L7" s="50"/>
      <c r="M7" s="50"/>
      <c r="N7" s="50"/>
      <c r="O7" s="50"/>
      <c r="P7" s="50"/>
      <c r="Q7" s="50">
        <f t="shared" si="1"/>
        <v>0</v>
      </c>
      <c r="R7" s="50">
        <f t="shared" si="2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8" sqref="N18"/>
    </sheetView>
  </sheetViews>
  <sheetFormatPr defaultRowHeight="15" x14ac:dyDescent="0.25"/>
  <cols>
    <col min="1" max="1" width="5.42578125" style="40" customWidth="1"/>
    <col min="2" max="2" width="19.7109375" style="40" customWidth="1"/>
    <col min="3" max="4" width="14.140625" style="40" customWidth="1"/>
    <col min="5" max="5" width="16.7109375" style="40" customWidth="1"/>
    <col min="6" max="6" width="12" style="40" customWidth="1"/>
    <col min="7" max="7" width="16.7109375" style="40" customWidth="1"/>
    <col min="8" max="9" width="14.7109375" style="40" customWidth="1"/>
    <col min="10" max="10" width="10.85546875" style="40" customWidth="1"/>
    <col min="11" max="11" width="14.28515625" style="40" customWidth="1"/>
    <col min="12" max="12" width="11.28515625" style="40" customWidth="1"/>
    <col min="13" max="15" width="9.140625" style="40"/>
    <col min="16" max="16" width="11" style="40" customWidth="1"/>
    <col min="17" max="20" width="9.140625" style="40"/>
    <col min="21" max="21" width="10.7109375" style="40" customWidth="1"/>
    <col min="22" max="16384" width="9.140625" style="40"/>
  </cols>
  <sheetData>
    <row r="1" spans="1:22" x14ac:dyDescent="0.25">
      <c r="B1" s="141" t="s">
        <v>445</v>
      </c>
    </row>
    <row r="4" spans="1:22" s="151" customFormat="1" ht="114.75" x14ac:dyDescent="0.25">
      <c r="A4" s="2" t="s">
        <v>0</v>
      </c>
      <c r="B4" s="2" t="s">
        <v>428</v>
      </c>
      <c r="C4" s="2" t="s">
        <v>412</v>
      </c>
      <c r="D4" s="2" t="s">
        <v>436</v>
      </c>
      <c r="E4" s="2" t="s">
        <v>437</v>
      </c>
      <c r="F4" s="2" t="s">
        <v>429</v>
      </c>
      <c r="G4" s="2" t="s">
        <v>430</v>
      </c>
      <c r="H4" s="2" t="s">
        <v>431</v>
      </c>
      <c r="I4" s="2" t="s">
        <v>438</v>
      </c>
      <c r="J4" s="2" t="s">
        <v>432</v>
      </c>
      <c r="K4" s="2" t="s">
        <v>439</v>
      </c>
      <c r="L4" s="2" t="s">
        <v>440</v>
      </c>
      <c r="M4" s="2" t="s">
        <v>417</v>
      </c>
      <c r="N4" s="2" t="s">
        <v>418</v>
      </c>
      <c r="O4" s="2" t="s">
        <v>433</v>
      </c>
      <c r="P4" s="2" t="s">
        <v>441</v>
      </c>
      <c r="Q4" s="2" t="s">
        <v>434</v>
      </c>
      <c r="R4" s="2" t="s">
        <v>435</v>
      </c>
      <c r="S4" s="2" t="s">
        <v>419</v>
      </c>
      <c r="T4" s="2" t="s">
        <v>442</v>
      </c>
      <c r="U4" s="2" t="s">
        <v>443</v>
      </c>
      <c r="V4" s="50" t="s">
        <v>444</v>
      </c>
    </row>
    <row r="5" spans="1:22" s="151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s="151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s="151" customForma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30" sqref="P30"/>
    </sheetView>
  </sheetViews>
  <sheetFormatPr defaultRowHeight="15" x14ac:dyDescent="0.25"/>
  <cols>
    <col min="1" max="1" width="5.42578125" style="40" customWidth="1"/>
    <col min="2" max="2" width="19.7109375" style="40" customWidth="1"/>
    <col min="3" max="4" width="14.140625" style="40" customWidth="1"/>
    <col min="5" max="5" width="16.7109375" style="40" customWidth="1"/>
    <col min="6" max="6" width="12" style="40" customWidth="1"/>
    <col min="7" max="7" width="16.7109375" style="40" customWidth="1"/>
    <col min="8" max="9" width="14.7109375" style="40" customWidth="1"/>
    <col min="10" max="10" width="10.85546875" style="40" customWidth="1"/>
    <col min="11" max="11" width="14.28515625" style="40" customWidth="1"/>
    <col min="12" max="12" width="11.28515625" style="40" customWidth="1"/>
    <col min="13" max="15" width="9.140625" style="40"/>
    <col min="16" max="16" width="11" style="40" customWidth="1"/>
    <col min="17" max="20" width="9.140625" style="40"/>
    <col min="21" max="21" width="10.7109375" style="40" customWidth="1"/>
    <col min="22" max="16384" width="9.140625" style="40"/>
  </cols>
  <sheetData>
    <row r="1" spans="1:22" x14ac:dyDescent="0.25">
      <c r="B1" s="141" t="s">
        <v>445</v>
      </c>
    </row>
    <row r="4" spans="1:22" s="151" customFormat="1" ht="114.75" x14ac:dyDescent="0.25">
      <c r="A4" s="2" t="s">
        <v>0</v>
      </c>
      <c r="B4" s="2" t="s">
        <v>428</v>
      </c>
      <c r="C4" s="2" t="s">
        <v>412</v>
      </c>
      <c r="D4" s="2" t="s">
        <v>436</v>
      </c>
      <c r="E4" s="2" t="s">
        <v>437</v>
      </c>
      <c r="F4" s="2" t="s">
        <v>429</v>
      </c>
      <c r="G4" s="2" t="s">
        <v>430</v>
      </c>
      <c r="H4" s="2" t="s">
        <v>431</v>
      </c>
      <c r="I4" s="2" t="s">
        <v>438</v>
      </c>
      <c r="J4" s="2" t="s">
        <v>432</v>
      </c>
      <c r="K4" s="2" t="s">
        <v>439</v>
      </c>
      <c r="L4" s="2" t="s">
        <v>440</v>
      </c>
      <c r="M4" s="2" t="s">
        <v>417</v>
      </c>
      <c r="N4" s="2" t="s">
        <v>418</v>
      </c>
      <c r="O4" s="2" t="s">
        <v>433</v>
      </c>
      <c r="P4" s="2" t="s">
        <v>441</v>
      </c>
      <c r="Q4" s="2" t="s">
        <v>434</v>
      </c>
      <c r="R4" s="2" t="s">
        <v>435</v>
      </c>
      <c r="S4" s="2" t="s">
        <v>419</v>
      </c>
      <c r="T4" s="2" t="s">
        <v>442</v>
      </c>
      <c r="U4" s="2" t="s">
        <v>443</v>
      </c>
      <c r="V4" s="50" t="s">
        <v>444</v>
      </c>
    </row>
    <row r="5" spans="1:22" s="151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s="151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s="151" customForma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4" sqref="F4"/>
    </sheetView>
  </sheetViews>
  <sheetFormatPr defaultRowHeight="15" x14ac:dyDescent="0.25"/>
  <cols>
    <col min="1" max="1" width="5.85546875" style="40" customWidth="1"/>
    <col min="2" max="6" width="29.28515625" style="58" customWidth="1"/>
    <col min="7" max="16384" width="9.140625" style="40"/>
  </cols>
  <sheetData>
    <row r="1" spans="1:6" x14ac:dyDescent="0.25">
      <c r="A1" s="152"/>
      <c r="B1" s="153" t="s">
        <v>446</v>
      </c>
      <c r="C1" s="148"/>
      <c r="D1" s="148"/>
      <c r="E1" s="148"/>
    </row>
    <row r="4" spans="1:6" ht="30" x14ac:dyDescent="0.25">
      <c r="A4" s="45"/>
      <c r="B4" s="57" t="s">
        <v>447</v>
      </c>
      <c r="C4" s="57" t="s">
        <v>449</v>
      </c>
      <c r="D4" s="57" t="s">
        <v>451</v>
      </c>
      <c r="E4" s="57" t="s">
        <v>452</v>
      </c>
      <c r="F4" s="57" t="s">
        <v>448</v>
      </c>
    </row>
    <row r="5" spans="1:6" x14ac:dyDescent="0.25">
      <c r="A5" s="45">
        <v>1</v>
      </c>
      <c r="B5" s="57"/>
      <c r="C5" s="57"/>
      <c r="D5" s="57"/>
      <c r="E5" s="57"/>
      <c r="F5" s="57"/>
    </row>
    <row r="6" spans="1:6" x14ac:dyDescent="0.25">
      <c r="A6" s="45">
        <v>2</v>
      </c>
      <c r="B6" s="57"/>
      <c r="C6" s="57"/>
      <c r="D6" s="57"/>
      <c r="E6" s="57"/>
      <c r="F6" s="57"/>
    </row>
    <row r="7" spans="1:6" x14ac:dyDescent="0.25">
      <c r="A7" s="45">
        <v>3</v>
      </c>
      <c r="B7" s="57"/>
      <c r="C7" s="57"/>
      <c r="D7" s="57"/>
      <c r="E7" s="57"/>
      <c r="F7" s="57"/>
    </row>
    <row r="8" spans="1:6" x14ac:dyDescent="0.25">
      <c r="A8" s="44" t="s">
        <v>250</v>
      </c>
      <c r="B8" s="57"/>
      <c r="C8" s="57"/>
      <c r="D8" s="57"/>
      <c r="E8" s="57"/>
      <c r="F8" s="57"/>
    </row>
    <row r="9" spans="1:6" x14ac:dyDescent="0.25">
      <c r="D9" s="58" t="s">
        <v>450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N30" sqref="N30"/>
    </sheetView>
  </sheetViews>
  <sheetFormatPr defaultRowHeight="15" x14ac:dyDescent="0.25"/>
  <cols>
    <col min="1" max="1" width="5.85546875" style="40" customWidth="1"/>
    <col min="2" max="6" width="29.28515625" style="58" customWidth="1"/>
    <col min="7" max="16384" width="9.140625" style="40"/>
  </cols>
  <sheetData>
    <row r="1" spans="1:6" x14ac:dyDescent="0.25">
      <c r="A1" s="152"/>
      <c r="B1" s="153" t="s">
        <v>446</v>
      </c>
      <c r="C1" s="148"/>
      <c r="D1" s="148"/>
      <c r="E1" s="148"/>
    </row>
    <row r="4" spans="1:6" ht="30" x14ac:dyDescent="0.25">
      <c r="A4" s="45"/>
      <c r="B4" s="57" t="s">
        <v>447</v>
      </c>
      <c r="C4" s="57" t="s">
        <v>449</v>
      </c>
      <c r="D4" s="57" t="s">
        <v>451</v>
      </c>
      <c r="E4" s="57" t="s">
        <v>452</v>
      </c>
      <c r="F4" s="57" t="s">
        <v>448</v>
      </c>
    </row>
    <row r="5" spans="1:6" x14ac:dyDescent="0.25">
      <c r="A5" s="45">
        <v>1</v>
      </c>
      <c r="B5" s="57"/>
      <c r="C5" s="57"/>
      <c r="D5" s="57"/>
      <c r="E5" s="57"/>
      <c r="F5" s="57"/>
    </row>
    <row r="6" spans="1:6" x14ac:dyDescent="0.25">
      <c r="A6" s="45">
        <v>2</v>
      </c>
      <c r="B6" s="57"/>
      <c r="C6" s="57"/>
      <c r="D6" s="57"/>
      <c r="E6" s="57"/>
      <c r="F6" s="57"/>
    </row>
    <row r="7" spans="1:6" x14ac:dyDescent="0.25">
      <c r="A7" s="45">
        <v>3</v>
      </c>
      <c r="B7" s="57"/>
      <c r="C7" s="57"/>
      <c r="D7" s="57"/>
      <c r="E7" s="57"/>
      <c r="F7" s="57"/>
    </row>
    <row r="8" spans="1:6" x14ac:dyDescent="0.25">
      <c r="A8" s="44" t="s">
        <v>250</v>
      </c>
      <c r="B8" s="57"/>
      <c r="C8" s="57"/>
      <c r="D8" s="57"/>
      <c r="E8" s="57"/>
      <c r="F8" s="57"/>
    </row>
    <row r="9" spans="1:6" x14ac:dyDescent="0.25">
      <c r="D9" s="58" t="s">
        <v>450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J28" sqref="J28"/>
    </sheetView>
  </sheetViews>
  <sheetFormatPr defaultRowHeight="12.75" x14ac:dyDescent="0.2"/>
  <cols>
    <col min="1" max="1" width="9.140625" style="86"/>
    <col min="2" max="2" width="37.7109375" style="86" customWidth="1"/>
    <col min="3" max="3" width="12.7109375" style="86" customWidth="1"/>
    <col min="4" max="8" width="13.28515625" style="86" customWidth="1"/>
    <col min="9" max="16384" width="9.140625" style="86"/>
  </cols>
  <sheetData>
    <row r="1" spans="1:8" x14ac:dyDescent="0.2">
      <c r="B1" s="154" t="s">
        <v>453</v>
      </c>
    </row>
    <row r="3" spans="1:8" ht="69" customHeight="1" x14ac:dyDescent="0.2">
      <c r="A3" s="56" t="s">
        <v>380</v>
      </c>
      <c r="B3" s="56" t="s">
        <v>459</v>
      </c>
      <c r="C3" s="126" t="s">
        <v>460</v>
      </c>
      <c r="D3" s="2" t="s">
        <v>461</v>
      </c>
      <c r="E3" s="155" t="s">
        <v>463</v>
      </c>
      <c r="F3" s="2" t="s">
        <v>462</v>
      </c>
      <c r="G3" s="2" t="s">
        <v>476</v>
      </c>
      <c r="H3" s="126" t="s">
        <v>271</v>
      </c>
    </row>
    <row r="4" spans="1:8" x14ac:dyDescent="0.2">
      <c r="A4" s="6" t="s">
        <v>3</v>
      </c>
      <c r="B4" s="12"/>
      <c r="C4" s="8"/>
      <c r="D4" s="130"/>
      <c r="E4" s="130"/>
      <c r="F4" s="130"/>
      <c r="G4" s="130"/>
      <c r="H4" s="130"/>
    </row>
    <row r="5" spans="1:8" x14ac:dyDescent="0.2">
      <c r="A5" s="6" t="s">
        <v>102</v>
      </c>
      <c r="B5" s="130"/>
      <c r="C5" s="130"/>
      <c r="D5" s="130"/>
      <c r="E5" s="130"/>
      <c r="F5" s="130"/>
      <c r="G5" s="130"/>
      <c r="H5" s="130"/>
    </row>
    <row r="6" spans="1:8" x14ac:dyDescent="0.2">
      <c r="A6" s="6" t="s">
        <v>170</v>
      </c>
      <c r="B6" s="130"/>
      <c r="C6" s="130"/>
      <c r="D6" s="130"/>
      <c r="E6" s="130"/>
      <c r="F6" s="130"/>
      <c r="G6" s="130"/>
      <c r="H6" s="130"/>
    </row>
    <row r="7" spans="1:8" x14ac:dyDescent="0.2">
      <c r="A7" s="44" t="s">
        <v>250</v>
      </c>
      <c r="B7" s="130"/>
      <c r="C7" s="130"/>
      <c r="D7" s="130"/>
      <c r="E7" s="130"/>
      <c r="F7" s="130"/>
      <c r="G7" s="130"/>
      <c r="H7" s="130"/>
    </row>
    <row r="8" spans="1:8" x14ac:dyDescent="0.2">
      <c r="A8" s="44" t="s">
        <v>250</v>
      </c>
      <c r="B8" s="130"/>
      <c r="C8" s="130"/>
      <c r="D8" s="130"/>
      <c r="E8" s="130"/>
      <c r="F8" s="130"/>
      <c r="G8" s="130"/>
      <c r="H8" s="130"/>
    </row>
    <row r="9" spans="1:8" x14ac:dyDescent="0.2">
      <c r="A9" s="44" t="s">
        <v>250</v>
      </c>
      <c r="B9" s="130"/>
      <c r="C9" s="130"/>
      <c r="D9" s="130"/>
      <c r="E9" s="130"/>
      <c r="F9" s="130"/>
      <c r="G9" s="130"/>
      <c r="H9" s="1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zoomScale="85" zoomScaleNormal="85" workbookViewId="0">
      <selection activeCell="B14" sqref="B14"/>
    </sheetView>
  </sheetViews>
  <sheetFormatPr defaultColWidth="9.140625" defaultRowHeight="15" x14ac:dyDescent="0.25"/>
  <cols>
    <col min="1" max="1" width="53.5703125" style="94" customWidth="1"/>
    <col min="2" max="2" width="17" style="94" customWidth="1"/>
    <col min="3" max="18" width="11.28515625" style="94" customWidth="1"/>
    <col min="19" max="262" width="9.140625" style="94"/>
    <col min="263" max="263" width="42.42578125" style="94" customWidth="1"/>
    <col min="264" max="264" width="17" style="94" customWidth="1"/>
    <col min="265" max="265" width="14.5703125" style="94" customWidth="1"/>
    <col min="266" max="270" width="12.85546875" style="94" customWidth="1"/>
    <col min="271" max="271" width="16.7109375" style="94" customWidth="1"/>
    <col min="272" max="518" width="9.140625" style="94"/>
    <col min="519" max="519" width="42.42578125" style="94" customWidth="1"/>
    <col min="520" max="520" width="17" style="94" customWidth="1"/>
    <col min="521" max="521" width="14.5703125" style="94" customWidth="1"/>
    <col min="522" max="526" width="12.85546875" style="94" customWidth="1"/>
    <col min="527" max="527" width="16.7109375" style="94" customWidth="1"/>
    <col min="528" max="774" width="9.140625" style="94"/>
    <col min="775" max="775" width="42.42578125" style="94" customWidth="1"/>
    <col min="776" max="776" width="17" style="94" customWidth="1"/>
    <col min="777" max="777" width="14.5703125" style="94" customWidth="1"/>
    <col min="778" max="782" width="12.85546875" style="94" customWidth="1"/>
    <col min="783" max="783" width="16.7109375" style="94" customWidth="1"/>
    <col min="784" max="1030" width="9.140625" style="94"/>
    <col min="1031" max="1031" width="42.42578125" style="94" customWidth="1"/>
    <col min="1032" max="1032" width="17" style="94" customWidth="1"/>
    <col min="1033" max="1033" width="14.5703125" style="94" customWidth="1"/>
    <col min="1034" max="1038" width="12.85546875" style="94" customWidth="1"/>
    <col min="1039" max="1039" width="16.7109375" style="94" customWidth="1"/>
    <col min="1040" max="1286" width="9.140625" style="94"/>
    <col min="1287" max="1287" width="42.42578125" style="94" customWidth="1"/>
    <col min="1288" max="1288" width="17" style="94" customWidth="1"/>
    <col min="1289" max="1289" width="14.5703125" style="94" customWidth="1"/>
    <col min="1290" max="1294" width="12.85546875" style="94" customWidth="1"/>
    <col min="1295" max="1295" width="16.7109375" style="94" customWidth="1"/>
    <col min="1296" max="1542" width="9.140625" style="94"/>
    <col min="1543" max="1543" width="42.42578125" style="94" customWidth="1"/>
    <col min="1544" max="1544" width="17" style="94" customWidth="1"/>
    <col min="1545" max="1545" width="14.5703125" style="94" customWidth="1"/>
    <col min="1546" max="1550" width="12.85546875" style="94" customWidth="1"/>
    <col min="1551" max="1551" width="16.7109375" style="94" customWidth="1"/>
    <col min="1552" max="1798" width="9.140625" style="94"/>
    <col min="1799" max="1799" width="42.42578125" style="94" customWidth="1"/>
    <col min="1800" max="1800" width="17" style="94" customWidth="1"/>
    <col min="1801" max="1801" width="14.5703125" style="94" customWidth="1"/>
    <col min="1802" max="1806" width="12.85546875" style="94" customWidth="1"/>
    <col min="1807" max="1807" width="16.7109375" style="94" customWidth="1"/>
    <col min="1808" max="2054" width="9.140625" style="94"/>
    <col min="2055" max="2055" width="42.42578125" style="94" customWidth="1"/>
    <col min="2056" max="2056" width="17" style="94" customWidth="1"/>
    <col min="2057" max="2057" width="14.5703125" style="94" customWidth="1"/>
    <col min="2058" max="2062" width="12.85546875" style="94" customWidth="1"/>
    <col min="2063" max="2063" width="16.7109375" style="94" customWidth="1"/>
    <col min="2064" max="2310" width="9.140625" style="94"/>
    <col min="2311" max="2311" width="42.42578125" style="94" customWidth="1"/>
    <col min="2312" max="2312" width="17" style="94" customWidth="1"/>
    <col min="2313" max="2313" width="14.5703125" style="94" customWidth="1"/>
    <col min="2314" max="2318" width="12.85546875" style="94" customWidth="1"/>
    <col min="2319" max="2319" width="16.7109375" style="94" customWidth="1"/>
    <col min="2320" max="2566" width="9.140625" style="94"/>
    <col min="2567" max="2567" width="42.42578125" style="94" customWidth="1"/>
    <col min="2568" max="2568" width="17" style="94" customWidth="1"/>
    <col min="2569" max="2569" width="14.5703125" style="94" customWidth="1"/>
    <col min="2570" max="2574" width="12.85546875" style="94" customWidth="1"/>
    <col min="2575" max="2575" width="16.7109375" style="94" customWidth="1"/>
    <col min="2576" max="2822" width="9.140625" style="94"/>
    <col min="2823" max="2823" width="42.42578125" style="94" customWidth="1"/>
    <col min="2824" max="2824" width="17" style="94" customWidth="1"/>
    <col min="2825" max="2825" width="14.5703125" style="94" customWidth="1"/>
    <col min="2826" max="2830" width="12.85546875" style="94" customWidth="1"/>
    <col min="2831" max="2831" width="16.7109375" style="94" customWidth="1"/>
    <col min="2832" max="3078" width="9.140625" style="94"/>
    <col min="3079" max="3079" width="42.42578125" style="94" customWidth="1"/>
    <col min="3080" max="3080" width="17" style="94" customWidth="1"/>
    <col min="3081" max="3081" width="14.5703125" style="94" customWidth="1"/>
    <col min="3082" max="3086" width="12.85546875" style="94" customWidth="1"/>
    <col min="3087" max="3087" width="16.7109375" style="94" customWidth="1"/>
    <col min="3088" max="3334" width="9.140625" style="94"/>
    <col min="3335" max="3335" width="42.42578125" style="94" customWidth="1"/>
    <col min="3336" max="3336" width="17" style="94" customWidth="1"/>
    <col min="3337" max="3337" width="14.5703125" style="94" customWidth="1"/>
    <col min="3338" max="3342" width="12.85546875" style="94" customWidth="1"/>
    <col min="3343" max="3343" width="16.7109375" style="94" customWidth="1"/>
    <col min="3344" max="3590" width="9.140625" style="94"/>
    <col min="3591" max="3591" width="42.42578125" style="94" customWidth="1"/>
    <col min="3592" max="3592" width="17" style="94" customWidth="1"/>
    <col min="3593" max="3593" width="14.5703125" style="94" customWidth="1"/>
    <col min="3594" max="3598" width="12.85546875" style="94" customWidth="1"/>
    <col min="3599" max="3599" width="16.7109375" style="94" customWidth="1"/>
    <col min="3600" max="3846" width="9.140625" style="94"/>
    <col min="3847" max="3847" width="42.42578125" style="94" customWidth="1"/>
    <col min="3848" max="3848" width="17" style="94" customWidth="1"/>
    <col min="3849" max="3849" width="14.5703125" style="94" customWidth="1"/>
    <col min="3850" max="3854" width="12.85546875" style="94" customWidth="1"/>
    <col min="3855" max="3855" width="16.7109375" style="94" customWidth="1"/>
    <col min="3856" max="4102" width="9.140625" style="94"/>
    <col min="4103" max="4103" width="42.42578125" style="94" customWidth="1"/>
    <col min="4104" max="4104" width="17" style="94" customWidth="1"/>
    <col min="4105" max="4105" width="14.5703125" style="94" customWidth="1"/>
    <col min="4106" max="4110" width="12.85546875" style="94" customWidth="1"/>
    <col min="4111" max="4111" width="16.7109375" style="94" customWidth="1"/>
    <col min="4112" max="4358" width="9.140625" style="94"/>
    <col min="4359" max="4359" width="42.42578125" style="94" customWidth="1"/>
    <col min="4360" max="4360" width="17" style="94" customWidth="1"/>
    <col min="4361" max="4361" width="14.5703125" style="94" customWidth="1"/>
    <col min="4362" max="4366" width="12.85546875" style="94" customWidth="1"/>
    <col min="4367" max="4367" width="16.7109375" style="94" customWidth="1"/>
    <col min="4368" max="4614" width="9.140625" style="94"/>
    <col min="4615" max="4615" width="42.42578125" style="94" customWidth="1"/>
    <col min="4616" max="4616" width="17" style="94" customWidth="1"/>
    <col min="4617" max="4617" width="14.5703125" style="94" customWidth="1"/>
    <col min="4618" max="4622" width="12.85546875" style="94" customWidth="1"/>
    <col min="4623" max="4623" width="16.7109375" style="94" customWidth="1"/>
    <col min="4624" max="4870" width="9.140625" style="94"/>
    <col min="4871" max="4871" width="42.42578125" style="94" customWidth="1"/>
    <col min="4872" max="4872" width="17" style="94" customWidth="1"/>
    <col min="4873" max="4873" width="14.5703125" style="94" customWidth="1"/>
    <col min="4874" max="4878" width="12.85546875" style="94" customWidth="1"/>
    <col min="4879" max="4879" width="16.7109375" style="94" customWidth="1"/>
    <col min="4880" max="5126" width="9.140625" style="94"/>
    <col min="5127" max="5127" width="42.42578125" style="94" customWidth="1"/>
    <col min="5128" max="5128" width="17" style="94" customWidth="1"/>
    <col min="5129" max="5129" width="14.5703125" style="94" customWidth="1"/>
    <col min="5130" max="5134" width="12.85546875" style="94" customWidth="1"/>
    <col min="5135" max="5135" width="16.7109375" style="94" customWidth="1"/>
    <col min="5136" max="5382" width="9.140625" style="94"/>
    <col min="5383" max="5383" width="42.42578125" style="94" customWidth="1"/>
    <col min="5384" max="5384" width="17" style="94" customWidth="1"/>
    <col min="5385" max="5385" width="14.5703125" style="94" customWidth="1"/>
    <col min="5386" max="5390" width="12.85546875" style="94" customWidth="1"/>
    <col min="5391" max="5391" width="16.7109375" style="94" customWidth="1"/>
    <col min="5392" max="5638" width="9.140625" style="94"/>
    <col min="5639" max="5639" width="42.42578125" style="94" customWidth="1"/>
    <col min="5640" max="5640" width="17" style="94" customWidth="1"/>
    <col min="5641" max="5641" width="14.5703125" style="94" customWidth="1"/>
    <col min="5642" max="5646" width="12.85546875" style="94" customWidth="1"/>
    <col min="5647" max="5647" width="16.7109375" style="94" customWidth="1"/>
    <col min="5648" max="5894" width="9.140625" style="94"/>
    <col min="5895" max="5895" width="42.42578125" style="94" customWidth="1"/>
    <col min="5896" max="5896" width="17" style="94" customWidth="1"/>
    <col min="5897" max="5897" width="14.5703125" style="94" customWidth="1"/>
    <col min="5898" max="5902" width="12.85546875" style="94" customWidth="1"/>
    <col min="5903" max="5903" width="16.7109375" style="94" customWidth="1"/>
    <col min="5904" max="6150" width="9.140625" style="94"/>
    <col min="6151" max="6151" width="42.42578125" style="94" customWidth="1"/>
    <col min="6152" max="6152" width="17" style="94" customWidth="1"/>
    <col min="6153" max="6153" width="14.5703125" style="94" customWidth="1"/>
    <col min="6154" max="6158" width="12.85546875" style="94" customWidth="1"/>
    <col min="6159" max="6159" width="16.7109375" style="94" customWidth="1"/>
    <col min="6160" max="6406" width="9.140625" style="94"/>
    <col min="6407" max="6407" width="42.42578125" style="94" customWidth="1"/>
    <col min="6408" max="6408" width="17" style="94" customWidth="1"/>
    <col min="6409" max="6409" width="14.5703125" style="94" customWidth="1"/>
    <col min="6410" max="6414" width="12.85546875" style="94" customWidth="1"/>
    <col min="6415" max="6415" width="16.7109375" style="94" customWidth="1"/>
    <col min="6416" max="6662" width="9.140625" style="94"/>
    <col min="6663" max="6663" width="42.42578125" style="94" customWidth="1"/>
    <col min="6664" max="6664" width="17" style="94" customWidth="1"/>
    <col min="6665" max="6665" width="14.5703125" style="94" customWidth="1"/>
    <col min="6666" max="6670" width="12.85546875" style="94" customWidth="1"/>
    <col min="6671" max="6671" width="16.7109375" style="94" customWidth="1"/>
    <col min="6672" max="6918" width="9.140625" style="94"/>
    <col min="6919" max="6919" width="42.42578125" style="94" customWidth="1"/>
    <col min="6920" max="6920" width="17" style="94" customWidth="1"/>
    <col min="6921" max="6921" width="14.5703125" style="94" customWidth="1"/>
    <col min="6922" max="6926" width="12.85546875" style="94" customWidth="1"/>
    <col min="6927" max="6927" width="16.7109375" style="94" customWidth="1"/>
    <col min="6928" max="7174" width="9.140625" style="94"/>
    <col min="7175" max="7175" width="42.42578125" style="94" customWidth="1"/>
    <col min="7176" max="7176" width="17" style="94" customWidth="1"/>
    <col min="7177" max="7177" width="14.5703125" style="94" customWidth="1"/>
    <col min="7178" max="7182" width="12.85546875" style="94" customWidth="1"/>
    <col min="7183" max="7183" width="16.7109375" style="94" customWidth="1"/>
    <col min="7184" max="7430" width="9.140625" style="94"/>
    <col min="7431" max="7431" width="42.42578125" style="94" customWidth="1"/>
    <col min="7432" max="7432" width="17" style="94" customWidth="1"/>
    <col min="7433" max="7433" width="14.5703125" style="94" customWidth="1"/>
    <col min="7434" max="7438" width="12.85546875" style="94" customWidth="1"/>
    <col min="7439" max="7439" width="16.7109375" style="94" customWidth="1"/>
    <col min="7440" max="7686" width="9.140625" style="94"/>
    <col min="7687" max="7687" width="42.42578125" style="94" customWidth="1"/>
    <col min="7688" max="7688" width="17" style="94" customWidth="1"/>
    <col min="7689" max="7689" width="14.5703125" style="94" customWidth="1"/>
    <col min="7690" max="7694" width="12.85546875" style="94" customWidth="1"/>
    <col min="7695" max="7695" width="16.7109375" style="94" customWidth="1"/>
    <col min="7696" max="7942" width="9.140625" style="94"/>
    <col min="7943" max="7943" width="42.42578125" style="94" customWidth="1"/>
    <col min="7944" max="7944" width="17" style="94" customWidth="1"/>
    <col min="7945" max="7945" width="14.5703125" style="94" customWidth="1"/>
    <col min="7946" max="7950" width="12.85546875" style="94" customWidth="1"/>
    <col min="7951" max="7951" width="16.7109375" style="94" customWidth="1"/>
    <col min="7952" max="8198" width="9.140625" style="94"/>
    <col min="8199" max="8199" width="42.42578125" style="94" customWidth="1"/>
    <col min="8200" max="8200" width="17" style="94" customWidth="1"/>
    <col min="8201" max="8201" width="14.5703125" style="94" customWidth="1"/>
    <col min="8202" max="8206" width="12.85546875" style="94" customWidth="1"/>
    <col min="8207" max="8207" width="16.7109375" style="94" customWidth="1"/>
    <col min="8208" max="8454" width="9.140625" style="94"/>
    <col min="8455" max="8455" width="42.42578125" style="94" customWidth="1"/>
    <col min="8456" max="8456" width="17" style="94" customWidth="1"/>
    <col min="8457" max="8457" width="14.5703125" style="94" customWidth="1"/>
    <col min="8458" max="8462" width="12.85546875" style="94" customWidth="1"/>
    <col min="8463" max="8463" width="16.7109375" style="94" customWidth="1"/>
    <col min="8464" max="8710" width="9.140625" style="94"/>
    <col min="8711" max="8711" width="42.42578125" style="94" customWidth="1"/>
    <col min="8712" max="8712" width="17" style="94" customWidth="1"/>
    <col min="8713" max="8713" width="14.5703125" style="94" customWidth="1"/>
    <col min="8714" max="8718" width="12.85546875" style="94" customWidth="1"/>
    <col min="8719" max="8719" width="16.7109375" style="94" customWidth="1"/>
    <col min="8720" max="8966" width="9.140625" style="94"/>
    <col min="8967" max="8967" width="42.42578125" style="94" customWidth="1"/>
    <col min="8968" max="8968" width="17" style="94" customWidth="1"/>
    <col min="8969" max="8969" width="14.5703125" style="94" customWidth="1"/>
    <col min="8970" max="8974" width="12.85546875" style="94" customWidth="1"/>
    <col min="8975" max="8975" width="16.7109375" style="94" customWidth="1"/>
    <col min="8976" max="9222" width="9.140625" style="94"/>
    <col min="9223" max="9223" width="42.42578125" style="94" customWidth="1"/>
    <col min="9224" max="9224" width="17" style="94" customWidth="1"/>
    <col min="9225" max="9225" width="14.5703125" style="94" customWidth="1"/>
    <col min="9226" max="9230" width="12.85546875" style="94" customWidth="1"/>
    <col min="9231" max="9231" width="16.7109375" style="94" customWidth="1"/>
    <col min="9232" max="9478" width="9.140625" style="94"/>
    <col min="9479" max="9479" width="42.42578125" style="94" customWidth="1"/>
    <col min="9480" max="9480" width="17" style="94" customWidth="1"/>
    <col min="9481" max="9481" width="14.5703125" style="94" customWidth="1"/>
    <col min="9482" max="9486" width="12.85546875" style="94" customWidth="1"/>
    <col min="9487" max="9487" width="16.7109375" style="94" customWidth="1"/>
    <col min="9488" max="9734" width="9.140625" style="94"/>
    <col min="9735" max="9735" width="42.42578125" style="94" customWidth="1"/>
    <col min="9736" max="9736" width="17" style="94" customWidth="1"/>
    <col min="9737" max="9737" width="14.5703125" style="94" customWidth="1"/>
    <col min="9738" max="9742" width="12.85546875" style="94" customWidth="1"/>
    <col min="9743" max="9743" width="16.7109375" style="94" customWidth="1"/>
    <col min="9744" max="9990" width="9.140625" style="94"/>
    <col min="9991" max="9991" width="42.42578125" style="94" customWidth="1"/>
    <col min="9992" max="9992" width="17" style="94" customWidth="1"/>
    <col min="9993" max="9993" width="14.5703125" style="94" customWidth="1"/>
    <col min="9994" max="9998" width="12.85546875" style="94" customWidth="1"/>
    <col min="9999" max="9999" width="16.7109375" style="94" customWidth="1"/>
    <col min="10000" max="10246" width="9.140625" style="94"/>
    <col min="10247" max="10247" width="42.42578125" style="94" customWidth="1"/>
    <col min="10248" max="10248" width="17" style="94" customWidth="1"/>
    <col min="10249" max="10249" width="14.5703125" style="94" customWidth="1"/>
    <col min="10250" max="10254" width="12.85546875" style="94" customWidth="1"/>
    <col min="10255" max="10255" width="16.7109375" style="94" customWidth="1"/>
    <col min="10256" max="10502" width="9.140625" style="94"/>
    <col min="10503" max="10503" width="42.42578125" style="94" customWidth="1"/>
    <col min="10504" max="10504" width="17" style="94" customWidth="1"/>
    <col min="10505" max="10505" width="14.5703125" style="94" customWidth="1"/>
    <col min="10506" max="10510" width="12.85546875" style="94" customWidth="1"/>
    <col min="10511" max="10511" width="16.7109375" style="94" customWidth="1"/>
    <col min="10512" max="10758" width="9.140625" style="94"/>
    <col min="10759" max="10759" width="42.42578125" style="94" customWidth="1"/>
    <col min="10760" max="10760" width="17" style="94" customWidth="1"/>
    <col min="10761" max="10761" width="14.5703125" style="94" customWidth="1"/>
    <col min="10762" max="10766" width="12.85546875" style="94" customWidth="1"/>
    <col min="10767" max="10767" width="16.7109375" style="94" customWidth="1"/>
    <col min="10768" max="11014" width="9.140625" style="94"/>
    <col min="11015" max="11015" width="42.42578125" style="94" customWidth="1"/>
    <col min="11016" max="11016" width="17" style="94" customWidth="1"/>
    <col min="11017" max="11017" width="14.5703125" style="94" customWidth="1"/>
    <col min="11018" max="11022" width="12.85546875" style="94" customWidth="1"/>
    <col min="11023" max="11023" width="16.7109375" style="94" customWidth="1"/>
    <col min="11024" max="11270" width="9.140625" style="94"/>
    <col min="11271" max="11271" width="42.42578125" style="94" customWidth="1"/>
    <col min="11272" max="11272" width="17" style="94" customWidth="1"/>
    <col min="11273" max="11273" width="14.5703125" style="94" customWidth="1"/>
    <col min="11274" max="11278" width="12.85546875" style="94" customWidth="1"/>
    <col min="11279" max="11279" width="16.7109375" style="94" customWidth="1"/>
    <col min="11280" max="11526" width="9.140625" style="94"/>
    <col min="11527" max="11527" width="42.42578125" style="94" customWidth="1"/>
    <col min="11528" max="11528" width="17" style="94" customWidth="1"/>
    <col min="11529" max="11529" width="14.5703125" style="94" customWidth="1"/>
    <col min="11530" max="11534" width="12.85546875" style="94" customWidth="1"/>
    <col min="11535" max="11535" width="16.7109375" style="94" customWidth="1"/>
    <col min="11536" max="11782" width="9.140625" style="94"/>
    <col min="11783" max="11783" width="42.42578125" style="94" customWidth="1"/>
    <col min="11784" max="11784" width="17" style="94" customWidth="1"/>
    <col min="11785" max="11785" width="14.5703125" style="94" customWidth="1"/>
    <col min="11786" max="11790" width="12.85546875" style="94" customWidth="1"/>
    <col min="11791" max="11791" width="16.7109375" style="94" customWidth="1"/>
    <col min="11792" max="12038" width="9.140625" style="94"/>
    <col min="12039" max="12039" width="42.42578125" style="94" customWidth="1"/>
    <col min="12040" max="12040" width="17" style="94" customWidth="1"/>
    <col min="12041" max="12041" width="14.5703125" style="94" customWidth="1"/>
    <col min="12042" max="12046" width="12.85546875" style="94" customWidth="1"/>
    <col min="12047" max="12047" width="16.7109375" style="94" customWidth="1"/>
    <col min="12048" max="12294" width="9.140625" style="94"/>
    <col min="12295" max="12295" width="42.42578125" style="94" customWidth="1"/>
    <col min="12296" max="12296" width="17" style="94" customWidth="1"/>
    <col min="12297" max="12297" width="14.5703125" style="94" customWidth="1"/>
    <col min="12298" max="12302" width="12.85546875" style="94" customWidth="1"/>
    <col min="12303" max="12303" width="16.7109375" style="94" customWidth="1"/>
    <col min="12304" max="12550" width="9.140625" style="94"/>
    <col min="12551" max="12551" width="42.42578125" style="94" customWidth="1"/>
    <col min="12552" max="12552" width="17" style="94" customWidth="1"/>
    <col min="12553" max="12553" width="14.5703125" style="94" customWidth="1"/>
    <col min="12554" max="12558" width="12.85546875" style="94" customWidth="1"/>
    <col min="12559" max="12559" width="16.7109375" style="94" customWidth="1"/>
    <col min="12560" max="12806" width="9.140625" style="94"/>
    <col min="12807" max="12807" width="42.42578125" style="94" customWidth="1"/>
    <col min="12808" max="12808" width="17" style="94" customWidth="1"/>
    <col min="12809" max="12809" width="14.5703125" style="94" customWidth="1"/>
    <col min="12810" max="12814" width="12.85546875" style="94" customWidth="1"/>
    <col min="12815" max="12815" width="16.7109375" style="94" customWidth="1"/>
    <col min="12816" max="13062" width="9.140625" style="94"/>
    <col min="13063" max="13063" width="42.42578125" style="94" customWidth="1"/>
    <col min="13064" max="13064" width="17" style="94" customWidth="1"/>
    <col min="13065" max="13065" width="14.5703125" style="94" customWidth="1"/>
    <col min="13066" max="13070" width="12.85546875" style="94" customWidth="1"/>
    <col min="13071" max="13071" width="16.7109375" style="94" customWidth="1"/>
    <col min="13072" max="13318" width="9.140625" style="94"/>
    <col min="13319" max="13319" width="42.42578125" style="94" customWidth="1"/>
    <col min="13320" max="13320" width="17" style="94" customWidth="1"/>
    <col min="13321" max="13321" width="14.5703125" style="94" customWidth="1"/>
    <col min="13322" max="13326" width="12.85546875" style="94" customWidth="1"/>
    <col min="13327" max="13327" width="16.7109375" style="94" customWidth="1"/>
    <col min="13328" max="13574" width="9.140625" style="94"/>
    <col min="13575" max="13575" width="42.42578125" style="94" customWidth="1"/>
    <col min="13576" max="13576" width="17" style="94" customWidth="1"/>
    <col min="13577" max="13577" width="14.5703125" style="94" customWidth="1"/>
    <col min="13578" max="13582" width="12.85546875" style="94" customWidth="1"/>
    <col min="13583" max="13583" width="16.7109375" style="94" customWidth="1"/>
    <col min="13584" max="13830" width="9.140625" style="94"/>
    <col min="13831" max="13831" width="42.42578125" style="94" customWidth="1"/>
    <col min="13832" max="13832" width="17" style="94" customWidth="1"/>
    <col min="13833" max="13833" width="14.5703125" style="94" customWidth="1"/>
    <col min="13834" max="13838" width="12.85546875" style="94" customWidth="1"/>
    <col min="13839" max="13839" width="16.7109375" style="94" customWidth="1"/>
    <col min="13840" max="14086" width="9.140625" style="94"/>
    <col min="14087" max="14087" width="42.42578125" style="94" customWidth="1"/>
    <col min="14088" max="14088" width="17" style="94" customWidth="1"/>
    <col min="14089" max="14089" width="14.5703125" style="94" customWidth="1"/>
    <col min="14090" max="14094" width="12.85546875" style="94" customWidth="1"/>
    <col min="14095" max="14095" width="16.7109375" style="94" customWidth="1"/>
    <col min="14096" max="14342" width="9.140625" style="94"/>
    <col min="14343" max="14343" width="42.42578125" style="94" customWidth="1"/>
    <col min="14344" max="14344" width="17" style="94" customWidth="1"/>
    <col min="14345" max="14345" width="14.5703125" style="94" customWidth="1"/>
    <col min="14346" max="14350" width="12.85546875" style="94" customWidth="1"/>
    <col min="14351" max="14351" width="16.7109375" style="94" customWidth="1"/>
    <col min="14352" max="14598" width="9.140625" style="94"/>
    <col min="14599" max="14599" width="42.42578125" style="94" customWidth="1"/>
    <col min="14600" max="14600" width="17" style="94" customWidth="1"/>
    <col min="14601" max="14601" width="14.5703125" style="94" customWidth="1"/>
    <col min="14602" max="14606" width="12.85546875" style="94" customWidth="1"/>
    <col min="14607" max="14607" width="16.7109375" style="94" customWidth="1"/>
    <col min="14608" max="14854" width="9.140625" style="94"/>
    <col min="14855" max="14855" width="42.42578125" style="94" customWidth="1"/>
    <col min="14856" max="14856" width="17" style="94" customWidth="1"/>
    <col min="14857" max="14857" width="14.5703125" style="94" customWidth="1"/>
    <col min="14858" max="14862" width="12.85546875" style="94" customWidth="1"/>
    <col min="14863" max="14863" width="16.7109375" style="94" customWidth="1"/>
    <col min="14864" max="15110" width="9.140625" style="94"/>
    <col min="15111" max="15111" width="42.42578125" style="94" customWidth="1"/>
    <col min="15112" max="15112" width="17" style="94" customWidth="1"/>
    <col min="15113" max="15113" width="14.5703125" style="94" customWidth="1"/>
    <col min="15114" max="15118" width="12.85546875" style="94" customWidth="1"/>
    <col min="15119" max="15119" width="16.7109375" style="94" customWidth="1"/>
    <col min="15120" max="15366" width="9.140625" style="94"/>
    <col min="15367" max="15367" width="42.42578125" style="94" customWidth="1"/>
    <col min="15368" max="15368" width="17" style="94" customWidth="1"/>
    <col min="15369" max="15369" width="14.5703125" style="94" customWidth="1"/>
    <col min="15370" max="15374" width="12.85546875" style="94" customWidth="1"/>
    <col min="15375" max="15375" width="16.7109375" style="94" customWidth="1"/>
    <col min="15376" max="15622" width="9.140625" style="94"/>
    <col min="15623" max="15623" width="42.42578125" style="94" customWidth="1"/>
    <col min="15624" max="15624" width="17" style="94" customWidth="1"/>
    <col min="15625" max="15625" width="14.5703125" style="94" customWidth="1"/>
    <col min="15626" max="15630" width="12.85546875" style="94" customWidth="1"/>
    <col min="15631" max="15631" width="16.7109375" style="94" customWidth="1"/>
    <col min="15632" max="15878" width="9.140625" style="94"/>
    <col min="15879" max="15879" width="42.42578125" style="94" customWidth="1"/>
    <col min="15880" max="15880" width="17" style="94" customWidth="1"/>
    <col min="15881" max="15881" width="14.5703125" style="94" customWidth="1"/>
    <col min="15882" max="15886" width="12.85546875" style="94" customWidth="1"/>
    <col min="15887" max="15887" width="16.7109375" style="94" customWidth="1"/>
    <col min="15888" max="16134" width="9.140625" style="94"/>
    <col min="16135" max="16135" width="42.42578125" style="94" customWidth="1"/>
    <col min="16136" max="16136" width="17" style="94" customWidth="1"/>
    <col min="16137" max="16137" width="14.5703125" style="94" customWidth="1"/>
    <col min="16138" max="16142" width="12.85546875" style="94" customWidth="1"/>
    <col min="16143" max="16143" width="16.7109375" style="94" customWidth="1"/>
    <col min="16144" max="16384" width="9.140625" style="94"/>
  </cols>
  <sheetData>
    <row r="1" spans="1:18" ht="19.350000000000001" customHeight="1" x14ac:dyDescent="0.25">
      <c r="A1" s="184" t="s">
        <v>337</v>
      </c>
      <c r="B1" s="184"/>
      <c r="C1" s="184"/>
      <c r="D1" s="184"/>
      <c r="E1" s="184"/>
    </row>
    <row r="2" spans="1:18" ht="10.35" customHeight="1" x14ac:dyDescent="0.25"/>
    <row r="3" spans="1:18" ht="22.35" customHeight="1" x14ac:dyDescent="0.25">
      <c r="A3" s="95" t="s">
        <v>338</v>
      </c>
    </row>
    <row r="4" spans="1:18" ht="21.6" customHeight="1" x14ac:dyDescent="0.25">
      <c r="A4" s="185" t="s">
        <v>344</v>
      </c>
      <c r="B4" s="185" t="s">
        <v>345</v>
      </c>
      <c r="C4" s="186" t="s">
        <v>341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8"/>
    </row>
    <row r="5" spans="1:18" ht="70.5" customHeight="1" x14ac:dyDescent="0.25">
      <c r="A5" s="185"/>
      <c r="B5" s="185"/>
      <c r="C5" s="102" t="s">
        <v>294</v>
      </c>
      <c r="D5" s="102" t="s">
        <v>310</v>
      </c>
      <c r="E5" s="102" t="s">
        <v>296</v>
      </c>
      <c r="F5" s="102" t="s">
        <v>298</v>
      </c>
      <c r="G5" s="102" t="s">
        <v>326</v>
      </c>
      <c r="H5" s="102" t="s">
        <v>327</v>
      </c>
      <c r="I5" s="102" t="s">
        <v>328</v>
      </c>
      <c r="J5" s="102" t="s">
        <v>301</v>
      </c>
      <c r="K5" s="103" t="s">
        <v>329</v>
      </c>
      <c r="L5" s="103" t="s">
        <v>330</v>
      </c>
      <c r="M5" s="102" t="s">
        <v>303</v>
      </c>
      <c r="N5" s="102" t="s">
        <v>305</v>
      </c>
      <c r="O5" s="103" t="s">
        <v>308</v>
      </c>
      <c r="P5" s="103" t="s">
        <v>343</v>
      </c>
      <c r="Q5" s="102" t="s">
        <v>312</v>
      </c>
      <c r="R5" s="99" t="s">
        <v>346</v>
      </c>
    </row>
    <row r="6" spans="1:18" ht="23.45" customHeight="1" x14ac:dyDescent="0.25">
      <c r="A6" s="96"/>
      <c r="B6" s="97"/>
      <c r="C6" s="97"/>
      <c r="D6" s="97"/>
      <c r="E6" s="97"/>
      <c r="F6" s="97"/>
      <c r="G6" s="97"/>
      <c r="H6" s="99"/>
      <c r="I6" s="97"/>
      <c r="J6" s="97"/>
      <c r="K6" s="97"/>
      <c r="L6" s="97"/>
      <c r="M6" s="97"/>
      <c r="N6" s="97"/>
      <c r="O6" s="99"/>
      <c r="P6" s="99"/>
      <c r="Q6" s="99"/>
      <c r="R6" s="99"/>
    </row>
    <row r="7" spans="1:18" ht="23.45" customHeight="1" x14ac:dyDescent="0.25">
      <c r="A7" s="96"/>
      <c r="B7" s="97"/>
      <c r="C7" s="97"/>
      <c r="D7" s="97"/>
      <c r="E7" s="97"/>
      <c r="F7" s="97"/>
      <c r="G7" s="97"/>
      <c r="H7" s="99"/>
      <c r="I7" s="97"/>
      <c r="J7" s="97"/>
      <c r="K7" s="97"/>
      <c r="L7" s="97"/>
      <c r="M7" s="97"/>
      <c r="N7" s="97"/>
      <c r="O7" s="99"/>
      <c r="P7" s="99"/>
      <c r="Q7" s="99"/>
      <c r="R7" s="99"/>
    </row>
    <row r="8" spans="1:18" ht="23.45" customHeight="1" x14ac:dyDescent="0.25">
      <c r="A8" s="96"/>
      <c r="B8" s="97"/>
      <c r="C8" s="97"/>
      <c r="D8" s="97"/>
      <c r="E8" s="97"/>
      <c r="F8" s="97"/>
      <c r="G8" s="97"/>
      <c r="H8" s="99"/>
      <c r="I8" s="97"/>
      <c r="J8" s="97"/>
      <c r="K8" s="97"/>
      <c r="L8" s="97"/>
      <c r="M8" s="97"/>
      <c r="N8" s="97"/>
      <c r="O8" s="99"/>
      <c r="P8" s="99"/>
      <c r="Q8" s="99"/>
      <c r="R8" s="99"/>
    </row>
    <row r="9" spans="1:18" ht="20.85" customHeight="1" x14ac:dyDescent="0.25">
      <c r="A9" s="96"/>
      <c r="B9" s="97"/>
      <c r="C9" s="97"/>
      <c r="D9" s="97"/>
      <c r="E9" s="97"/>
      <c r="F9" s="97"/>
      <c r="G9" s="97"/>
      <c r="H9" s="99"/>
      <c r="I9" s="97"/>
      <c r="J9" s="97"/>
      <c r="K9" s="97"/>
      <c r="L9" s="97"/>
      <c r="M9" s="97"/>
      <c r="N9" s="97"/>
      <c r="O9" s="99"/>
      <c r="P9" s="99"/>
      <c r="Q9" s="99"/>
      <c r="R9" s="99"/>
    </row>
    <row r="10" spans="1:18" ht="20.85" customHeight="1" x14ac:dyDescent="0.25">
      <c r="A10" s="96"/>
      <c r="B10" s="97"/>
      <c r="C10" s="97"/>
      <c r="D10" s="97"/>
      <c r="E10" s="97"/>
      <c r="F10" s="97"/>
      <c r="G10" s="97"/>
      <c r="H10" s="99"/>
      <c r="I10" s="97"/>
      <c r="J10" s="97"/>
      <c r="K10" s="97"/>
      <c r="L10" s="97"/>
      <c r="M10" s="97"/>
      <c r="N10" s="97"/>
      <c r="O10" s="99"/>
      <c r="P10" s="99"/>
      <c r="Q10" s="99"/>
      <c r="R10" s="99"/>
    </row>
    <row r="11" spans="1:18" ht="20.85" customHeight="1" x14ac:dyDescent="0.25">
      <c r="A11" s="96"/>
      <c r="B11" s="97"/>
      <c r="C11" s="97"/>
      <c r="D11" s="97"/>
      <c r="E11" s="97"/>
      <c r="F11" s="97"/>
      <c r="G11" s="97"/>
      <c r="H11" s="99"/>
      <c r="I11" s="97"/>
      <c r="J11" s="97"/>
      <c r="K11" s="97"/>
      <c r="L11" s="97"/>
      <c r="M11" s="97"/>
      <c r="N11" s="97"/>
      <c r="O11" s="99"/>
      <c r="P11" s="99"/>
      <c r="Q11" s="99"/>
      <c r="R11" s="99"/>
    </row>
    <row r="12" spans="1:18" ht="20.85" customHeight="1" x14ac:dyDescent="0.25">
      <c r="A12" s="100" t="s">
        <v>342</v>
      </c>
      <c r="B12" s="98">
        <f>SUM(B6:B11)</f>
        <v>0</v>
      </c>
      <c r="C12" s="98">
        <f t="shared" ref="C12:R12" si="0">SUM(C6:C11)</f>
        <v>0</v>
      </c>
      <c r="D12" s="98">
        <f t="shared" si="0"/>
        <v>0</v>
      </c>
      <c r="E12" s="98">
        <f t="shared" si="0"/>
        <v>0</v>
      </c>
      <c r="F12" s="98">
        <f t="shared" si="0"/>
        <v>0</v>
      </c>
      <c r="G12" s="98">
        <f t="shared" si="0"/>
        <v>0</v>
      </c>
      <c r="H12" s="98">
        <f t="shared" si="0"/>
        <v>0</v>
      </c>
      <c r="I12" s="98">
        <f t="shared" si="0"/>
        <v>0</v>
      </c>
      <c r="J12" s="98">
        <f t="shared" si="0"/>
        <v>0</v>
      </c>
      <c r="K12" s="98">
        <f t="shared" si="0"/>
        <v>0</v>
      </c>
      <c r="L12" s="98">
        <f t="shared" si="0"/>
        <v>0</v>
      </c>
      <c r="M12" s="98">
        <f t="shared" si="0"/>
        <v>0</v>
      </c>
      <c r="N12" s="98">
        <f t="shared" si="0"/>
        <v>0</v>
      </c>
      <c r="O12" s="98">
        <f t="shared" si="0"/>
        <v>0</v>
      </c>
      <c r="P12" s="98">
        <f t="shared" si="0"/>
        <v>0</v>
      </c>
      <c r="Q12" s="98">
        <f t="shared" si="0"/>
        <v>0</v>
      </c>
      <c r="R12" s="98">
        <f t="shared" si="0"/>
        <v>0</v>
      </c>
    </row>
    <row r="13" spans="1:18" ht="9.9499999999999993" customHeight="1" x14ac:dyDescent="0.25"/>
  </sheetData>
  <mergeCells count="4">
    <mergeCell ref="A1:E1"/>
    <mergeCell ref="A4:A5"/>
    <mergeCell ref="B4:B5"/>
    <mergeCell ref="C4:R4"/>
  </mergeCells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16" sqref="F16"/>
    </sheetView>
  </sheetViews>
  <sheetFormatPr defaultRowHeight="12.75" x14ac:dyDescent="0.2"/>
  <cols>
    <col min="1" max="1" width="9.140625" style="86"/>
    <col min="2" max="2" width="37.7109375" style="86" customWidth="1"/>
    <col min="3" max="3" width="16.5703125" style="86" customWidth="1"/>
    <col min="4" max="8" width="13.28515625" style="86" customWidth="1"/>
    <col min="9" max="16384" width="9.140625" style="86"/>
  </cols>
  <sheetData>
    <row r="1" spans="1:8" x14ac:dyDescent="0.2">
      <c r="B1" s="154" t="s">
        <v>453</v>
      </c>
    </row>
    <row r="3" spans="1:8" ht="69" customHeight="1" x14ac:dyDescent="0.2">
      <c r="A3" s="56" t="s">
        <v>380</v>
      </c>
      <c r="B3" s="56" t="s">
        <v>459</v>
      </c>
      <c r="C3" s="56" t="s">
        <v>460</v>
      </c>
      <c r="D3" s="2" t="s">
        <v>461</v>
      </c>
      <c r="E3" s="155" t="s">
        <v>463</v>
      </c>
      <c r="F3" s="2" t="s">
        <v>462</v>
      </c>
      <c r="G3" s="2" t="s">
        <v>477</v>
      </c>
      <c r="H3" s="126" t="s">
        <v>271</v>
      </c>
    </row>
    <row r="4" spans="1:8" x14ac:dyDescent="0.2">
      <c r="A4" s="6" t="s">
        <v>3</v>
      </c>
      <c r="B4" s="12"/>
      <c r="C4" s="8"/>
      <c r="D4" s="130"/>
      <c r="E4" s="130"/>
      <c r="F4" s="130"/>
      <c r="G4" s="130"/>
      <c r="H4" s="130"/>
    </row>
    <row r="5" spans="1:8" x14ac:dyDescent="0.2">
      <c r="A5" s="6" t="s">
        <v>102</v>
      </c>
      <c r="B5" s="130"/>
      <c r="C5" s="130"/>
      <c r="D5" s="130"/>
      <c r="E5" s="130"/>
      <c r="F5" s="130"/>
      <c r="G5" s="130"/>
      <c r="H5" s="130"/>
    </row>
    <row r="6" spans="1:8" x14ac:dyDescent="0.2">
      <c r="A6" s="6" t="s">
        <v>170</v>
      </c>
      <c r="B6" s="130"/>
      <c r="C6" s="130"/>
      <c r="D6" s="130"/>
      <c r="E6" s="130"/>
      <c r="F6" s="130"/>
      <c r="G6" s="130"/>
      <c r="H6" s="130"/>
    </row>
    <row r="7" spans="1:8" x14ac:dyDescent="0.2">
      <c r="A7" s="44" t="s">
        <v>250</v>
      </c>
      <c r="B7" s="130"/>
      <c r="C7" s="130"/>
      <c r="D7" s="130"/>
      <c r="E7" s="130"/>
      <c r="F7" s="130"/>
      <c r="G7" s="130"/>
      <c r="H7" s="130"/>
    </row>
    <row r="8" spans="1:8" x14ac:dyDescent="0.2">
      <c r="A8" s="44" t="s">
        <v>250</v>
      </c>
      <c r="B8" s="130"/>
      <c r="C8" s="130"/>
      <c r="D8" s="130"/>
      <c r="E8" s="130"/>
      <c r="F8" s="130"/>
      <c r="G8" s="130"/>
      <c r="H8" s="130"/>
    </row>
    <row r="9" spans="1:8" x14ac:dyDescent="0.2">
      <c r="A9" s="44" t="s">
        <v>250</v>
      </c>
      <c r="B9" s="130"/>
      <c r="C9" s="130"/>
      <c r="D9" s="130"/>
      <c r="E9" s="130"/>
      <c r="F9" s="130"/>
      <c r="G9" s="130"/>
      <c r="H9" s="13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3" sqref="D3:G3"/>
    </sheetView>
  </sheetViews>
  <sheetFormatPr defaultRowHeight="12.75" x14ac:dyDescent="0.2"/>
  <cols>
    <col min="1" max="1" width="9.140625" style="86"/>
    <col min="2" max="2" width="37.7109375" style="86" customWidth="1"/>
    <col min="3" max="3" width="9.140625" style="86"/>
    <col min="4" max="10" width="13.28515625" style="86" customWidth="1"/>
    <col min="11" max="16384" width="9.140625" style="86"/>
  </cols>
  <sheetData>
    <row r="1" spans="1:10" x14ac:dyDescent="0.2">
      <c r="B1" s="154" t="s">
        <v>454</v>
      </c>
    </row>
    <row r="3" spans="1:10" ht="69" customHeight="1" x14ac:dyDescent="0.2">
      <c r="A3" s="56" t="s">
        <v>380</v>
      </c>
      <c r="B3" s="56" t="s">
        <v>344</v>
      </c>
      <c r="C3" s="56" t="s">
        <v>373</v>
      </c>
      <c r="D3" s="178" t="s">
        <v>530</v>
      </c>
      <c r="E3" s="178" t="s">
        <v>531</v>
      </c>
      <c r="F3" s="178" t="s">
        <v>532</v>
      </c>
      <c r="G3" s="178" t="s">
        <v>533</v>
      </c>
      <c r="H3" s="2" t="s">
        <v>243</v>
      </c>
      <c r="I3" s="2" t="s">
        <v>244</v>
      </c>
      <c r="J3" s="126" t="s">
        <v>271</v>
      </c>
    </row>
    <row r="4" spans="1:10" x14ac:dyDescent="0.2">
      <c r="A4" s="6" t="s">
        <v>95</v>
      </c>
      <c r="B4" s="12" t="s">
        <v>455</v>
      </c>
      <c r="C4" s="8" t="s">
        <v>5</v>
      </c>
      <c r="D4" s="130"/>
      <c r="E4" s="130"/>
      <c r="F4" s="130"/>
      <c r="G4" s="130"/>
      <c r="H4" s="130"/>
      <c r="I4" s="130"/>
      <c r="J4" s="130"/>
    </row>
    <row r="5" spans="1:10" x14ac:dyDescent="0.2">
      <c r="A5" s="130" t="s">
        <v>458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x14ac:dyDescent="0.2">
      <c r="A6" s="130" t="s">
        <v>456</v>
      </c>
      <c r="B6" s="130"/>
      <c r="C6" s="130"/>
      <c r="D6" s="130"/>
      <c r="E6" s="130"/>
      <c r="F6" s="130"/>
      <c r="G6" s="130"/>
      <c r="H6" s="130"/>
      <c r="I6" s="130"/>
      <c r="J6" s="130"/>
    </row>
    <row r="7" spans="1:10" x14ac:dyDescent="0.2">
      <c r="A7" s="130" t="s">
        <v>457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0" x14ac:dyDescent="0.2">
      <c r="A8" s="44" t="s">
        <v>250</v>
      </c>
      <c r="B8" s="130"/>
      <c r="C8" s="130"/>
      <c r="D8" s="130"/>
      <c r="E8" s="130"/>
      <c r="F8" s="130"/>
      <c r="G8" s="130"/>
      <c r="H8" s="130"/>
      <c r="I8" s="130"/>
      <c r="J8" s="130"/>
    </row>
    <row r="9" spans="1:10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E3" sqref="E3:H3"/>
    </sheetView>
  </sheetViews>
  <sheetFormatPr defaultRowHeight="12.75" x14ac:dyDescent="0.2"/>
  <cols>
    <col min="1" max="1" width="9.140625" style="86"/>
    <col min="2" max="2" width="37.7109375" style="86" customWidth="1"/>
    <col min="3" max="3" width="9.140625" style="86"/>
    <col min="4" max="4" width="21.85546875" style="86" customWidth="1"/>
    <col min="5" max="11" width="13.28515625" style="86" customWidth="1"/>
    <col min="12" max="16384" width="9.140625" style="86"/>
  </cols>
  <sheetData>
    <row r="1" spans="1:11" x14ac:dyDescent="0.2">
      <c r="B1" s="154" t="s">
        <v>480</v>
      </c>
    </row>
    <row r="3" spans="1:11" ht="69" customHeight="1" x14ac:dyDescent="0.2">
      <c r="A3" s="56" t="s">
        <v>380</v>
      </c>
      <c r="B3" s="56" t="s">
        <v>344</v>
      </c>
      <c r="C3" s="56" t="s">
        <v>373</v>
      </c>
      <c r="D3" s="146" t="s">
        <v>479</v>
      </c>
      <c r="E3" s="146" t="s">
        <v>530</v>
      </c>
      <c r="F3" s="146" t="s">
        <v>531</v>
      </c>
      <c r="G3" s="146" t="s">
        <v>532</v>
      </c>
      <c r="H3" s="146" t="s">
        <v>533</v>
      </c>
      <c r="I3" s="146" t="s">
        <v>243</v>
      </c>
      <c r="J3" s="146" t="s">
        <v>244</v>
      </c>
      <c r="K3" s="126" t="s">
        <v>271</v>
      </c>
    </row>
    <row r="4" spans="1:11" s="157" customFormat="1" ht="25.5" x14ac:dyDescent="0.2">
      <c r="A4" s="9" t="s">
        <v>97</v>
      </c>
      <c r="B4" s="22" t="s">
        <v>481</v>
      </c>
      <c r="C4" s="14" t="s">
        <v>5</v>
      </c>
      <c r="D4" s="14"/>
      <c r="E4" s="156"/>
      <c r="F4" s="156"/>
      <c r="G4" s="156"/>
      <c r="H4" s="156"/>
      <c r="I4" s="156"/>
      <c r="J4" s="156"/>
      <c r="K4" s="156"/>
    </row>
    <row r="5" spans="1:11" x14ac:dyDescent="0.2">
      <c r="A5" s="6" t="s">
        <v>464</v>
      </c>
      <c r="B5" s="130"/>
      <c r="C5" s="130" t="s">
        <v>5</v>
      </c>
      <c r="D5" s="130"/>
      <c r="E5" s="130"/>
      <c r="F5" s="130"/>
      <c r="G5" s="130"/>
      <c r="H5" s="130"/>
      <c r="I5" s="130"/>
      <c r="J5" s="130"/>
      <c r="K5" s="130"/>
    </row>
    <row r="6" spans="1:11" x14ac:dyDescent="0.2">
      <c r="A6" s="6" t="s">
        <v>465</v>
      </c>
      <c r="B6" s="130"/>
      <c r="C6" s="130" t="s">
        <v>5</v>
      </c>
      <c r="D6" s="130"/>
      <c r="E6" s="130"/>
      <c r="F6" s="130"/>
      <c r="G6" s="130"/>
      <c r="H6" s="130"/>
      <c r="I6" s="130"/>
      <c r="J6" s="130"/>
      <c r="K6" s="130"/>
    </row>
    <row r="7" spans="1:11" x14ac:dyDescent="0.2">
      <c r="A7" s="6" t="s">
        <v>466</v>
      </c>
      <c r="B7" s="130"/>
      <c r="C7" s="130" t="s">
        <v>5</v>
      </c>
      <c r="D7" s="130"/>
      <c r="E7" s="130"/>
      <c r="F7" s="130"/>
      <c r="G7" s="130"/>
      <c r="H7" s="130"/>
      <c r="I7" s="130"/>
      <c r="J7" s="130"/>
      <c r="K7" s="130"/>
    </row>
    <row r="8" spans="1:11" x14ac:dyDescent="0.2">
      <c r="A8" s="44" t="s">
        <v>250</v>
      </c>
      <c r="B8" s="130"/>
      <c r="C8" s="130" t="s">
        <v>5</v>
      </c>
      <c r="D8" s="130"/>
      <c r="E8" s="130"/>
      <c r="F8" s="130"/>
      <c r="G8" s="130"/>
      <c r="H8" s="130"/>
      <c r="I8" s="130"/>
      <c r="J8" s="130"/>
      <c r="K8" s="130"/>
    </row>
    <row r="9" spans="1:11" x14ac:dyDescent="0.2">
      <c r="A9" s="130"/>
      <c r="B9" s="130"/>
      <c r="C9" s="130" t="s">
        <v>5</v>
      </c>
      <c r="D9" s="130"/>
      <c r="E9" s="130"/>
      <c r="F9" s="130"/>
      <c r="G9" s="130"/>
      <c r="H9" s="130"/>
      <c r="I9" s="130"/>
      <c r="J9" s="130"/>
      <c r="K9" s="130"/>
    </row>
    <row r="10" spans="1:11" x14ac:dyDescent="0.2">
      <c r="A10" s="130"/>
      <c r="B10" s="130"/>
      <c r="C10" s="130" t="s">
        <v>5</v>
      </c>
      <c r="D10" s="130"/>
      <c r="E10" s="130"/>
      <c r="F10" s="130"/>
      <c r="G10" s="130"/>
      <c r="H10" s="130"/>
      <c r="I10" s="130"/>
      <c r="J10" s="130"/>
      <c r="K10" s="130"/>
    </row>
    <row r="11" spans="1:11" x14ac:dyDescent="0.2">
      <c r="A11" s="130"/>
      <c r="B11" s="130"/>
      <c r="C11" s="130" t="s">
        <v>5</v>
      </c>
      <c r="D11" s="130"/>
      <c r="E11" s="130"/>
      <c r="F11" s="130"/>
      <c r="G11" s="130"/>
      <c r="H11" s="130"/>
      <c r="I11" s="130"/>
      <c r="J11" s="130"/>
      <c r="K11" s="130"/>
    </row>
    <row r="12" spans="1:11" x14ac:dyDescent="0.2">
      <c r="A12" s="130"/>
      <c r="B12" s="130"/>
      <c r="C12" s="130" t="s">
        <v>5</v>
      </c>
      <c r="D12" s="130"/>
      <c r="E12" s="130"/>
      <c r="F12" s="130"/>
      <c r="G12" s="130"/>
      <c r="H12" s="130"/>
      <c r="I12" s="130"/>
      <c r="J12" s="130"/>
      <c r="K12" s="130"/>
    </row>
    <row r="13" spans="1:11" x14ac:dyDescent="0.2">
      <c r="A13" s="130"/>
      <c r="B13" s="130"/>
      <c r="C13" s="130" t="s">
        <v>5</v>
      </c>
      <c r="D13" s="130"/>
      <c r="E13" s="130"/>
      <c r="F13" s="130"/>
      <c r="G13" s="130"/>
      <c r="H13" s="130"/>
      <c r="I13" s="130"/>
      <c r="J13" s="130"/>
      <c r="K13" s="130"/>
    </row>
    <row r="14" spans="1:11" x14ac:dyDescent="0.2">
      <c r="A14" s="130"/>
      <c r="B14" s="130"/>
      <c r="C14" s="130" t="s">
        <v>5</v>
      </c>
      <c r="D14" s="130"/>
      <c r="E14" s="130"/>
      <c r="F14" s="130"/>
      <c r="G14" s="130"/>
      <c r="H14" s="130"/>
      <c r="I14" s="130"/>
      <c r="J14" s="130"/>
      <c r="K14" s="130"/>
    </row>
    <row r="15" spans="1:11" x14ac:dyDescent="0.2">
      <c r="A15" s="130"/>
      <c r="B15" s="130"/>
      <c r="C15" s="130" t="s">
        <v>5</v>
      </c>
      <c r="D15" s="130"/>
      <c r="E15" s="130"/>
      <c r="F15" s="130"/>
      <c r="G15" s="130"/>
      <c r="H15" s="130"/>
      <c r="I15" s="130"/>
      <c r="J15" s="130"/>
      <c r="K15" s="130"/>
    </row>
    <row r="16" spans="1:11" x14ac:dyDescent="0.2">
      <c r="A16" s="130"/>
      <c r="B16" s="130"/>
      <c r="C16" s="130" t="s">
        <v>5</v>
      </c>
      <c r="D16" s="130"/>
      <c r="E16" s="130"/>
      <c r="F16" s="130"/>
      <c r="G16" s="130"/>
      <c r="H16" s="130"/>
      <c r="I16" s="130"/>
      <c r="J16" s="130"/>
      <c r="K16" s="130"/>
    </row>
    <row r="17" spans="1:11" x14ac:dyDescent="0.2">
      <c r="A17" s="130"/>
      <c r="B17" s="130"/>
      <c r="C17" s="130" t="s">
        <v>5</v>
      </c>
      <c r="D17" s="130"/>
      <c r="E17" s="130"/>
      <c r="F17" s="130"/>
      <c r="G17" s="130"/>
      <c r="H17" s="130"/>
      <c r="I17" s="130"/>
      <c r="J17" s="130"/>
      <c r="K17" s="130"/>
    </row>
    <row r="18" spans="1:11" x14ac:dyDescent="0.2">
      <c r="A18" s="130"/>
      <c r="B18" s="130"/>
      <c r="C18" s="130" t="s">
        <v>5</v>
      </c>
      <c r="D18" s="130"/>
      <c r="E18" s="130"/>
      <c r="F18" s="130"/>
      <c r="G18" s="130"/>
      <c r="H18" s="130"/>
      <c r="I18" s="130"/>
      <c r="J18" s="130"/>
      <c r="K18" s="130"/>
    </row>
  </sheetData>
  <dataValidations count="1">
    <dataValidation type="list" allowBlank="1" showInputMessage="1" showErrorMessage="1" sqref="D5:D18">
      <formula1>"операционные, неподконтрольные"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pane xSplit="2" ySplit="4" topLeftCell="I5" activePane="bottomRight" state="frozen"/>
      <selection pane="topRight" activeCell="D1" sqref="D1"/>
      <selection pane="bottomLeft" activeCell="A5" sqref="A5"/>
      <selection pane="bottomRight" activeCell="L1" sqref="L1:M1048576"/>
    </sheetView>
  </sheetViews>
  <sheetFormatPr defaultRowHeight="19.5" customHeight="1" x14ac:dyDescent="0.2"/>
  <cols>
    <col min="1" max="1" width="9.140625" style="157"/>
    <col min="2" max="2" width="38" style="157" customWidth="1"/>
    <col min="3" max="8" width="13" style="157" customWidth="1"/>
    <col min="9" max="9" width="15.85546875" style="157" customWidth="1"/>
    <col min="10" max="10" width="11.7109375" style="157" customWidth="1"/>
    <col min="11" max="11" width="13" style="157" customWidth="1"/>
    <col min="12" max="13" width="10.7109375" style="157" customWidth="1"/>
    <col min="14" max="19" width="13" style="157" customWidth="1"/>
    <col min="20" max="20" width="14.85546875" style="157" customWidth="1"/>
    <col min="21" max="21" width="16.140625" style="157" customWidth="1"/>
    <col min="22" max="16384" width="9.140625" style="157"/>
  </cols>
  <sheetData>
    <row r="1" spans="1:21" ht="19.5" customHeight="1" x14ac:dyDescent="0.2">
      <c r="B1" s="157" t="s">
        <v>105</v>
      </c>
    </row>
    <row r="3" spans="1:21" ht="19.5" customHeight="1" x14ac:dyDescent="0.2">
      <c r="A3" s="156"/>
      <c r="B3" s="156"/>
      <c r="C3" s="156"/>
      <c r="D3" s="199" t="s">
        <v>531</v>
      </c>
      <c r="E3" s="199"/>
      <c r="F3" s="199"/>
      <c r="G3" s="199"/>
      <c r="H3" s="199"/>
      <c r="I3" s="199"/>
      <c r="J3" s="199"/>
      <c r="K3" s="156"/>
      <c r="L3" s="202" t="s">
        <v>533</v>
      </c>
      <c r="M3" s="202"/>
      <c r="N3" s="202"/>
      <c r="O3" s="202"/>
      <c r="P3" s="202"/>
      <c r="Q3" s="202"/>
      <c r="R3" s="202"/>
      <c r="S3" s="156"/>
      <c r="T3" s="156"/>
      <c r="U3" s="156"/>
    </row>
    <row r="4" spans="1:21" ht="18.75" customHeight="1" x14ac:dyDescent="0.2">
      <c r="A4" s="203" t="s">
        <v>380</v>
      </c>
      <c r="B4" s="203" t="s">
        <v>344</v>
      </c>
      <c r="C4" s="199" t="s">
        <v>538</v>
      </c>
      <c r="D4" s="199" t="s">
        <v>471</v>
      </c>
      <c r="E4" s="199"/>
      <c r="F4" s="199" t="s">
        <v>472</v>
      </c>
      <c r="G4" s="199"/>
      <c r="H4" s="199" t="s">
        <v>478</v>
      </c>
      <c r="I4" s="199" t="s">
        <v>468</v>
      </c>
      <c r="J4" s="199" t="s">
        <v>470</v>
      </c>
      <c r="K4" s="199" t="s">
        <v>539</v>
      </c>
      <c r="L4" s="199" t="s">
        <v>471</v>
      </c>
      <c r="M4" s="199"/>
      <c r="N4" s="199" t="s">
        <v>472</v>
      </c>
      <c r="O4" s="199"/>
      <c r="P4" s="199" t="s">
        <v>478</v>
      </c>
      <c r="Q4" s="199" t="s">
        <v>468</v>
      </c>
      <c r="R4" s="199" t="s">
        <v>470</v>
      </c>
      <c r="S4" s="199" t="s">
        <v>243</v>
      </c>
      <c r="T4" s="199" t="s">
        <v>244</v>
      </c>
      <c r="U4" s="201" t="s">
        <v>271</v>
      </c>
    </row>
    <row r="5" spans="1:21" ht="43.5" customHeight="1" x14ac:dyDescent="0.2">
      <c r="A5" s="203"/>
      <c r="B5" s="203"/>
      <c r="C5" s="199"/>
      <c r="D5" s="2" t="s">
        <v>473</v>
      </c>
      <c r="E5" s="2" t="s">
        <v>474</v>
      </c>
      <c r="F5" s="2" t="s">
        <v>473</v>
      </c>
      <c r="G5" s="2" t="s">
        <v>474</v>
      </c>
      <c r="H5" s="199"/>
      <c r="I5" s="199"/>
      <c r="J5" s="199"/>
      <c r="K5" s="199"/>
      <c r="L5" s="2" t="s">
        <v>473</v>
      </c>
      <c r="M5" s="2" t="s">
        <v>474</v>
      </c>
      <c r="N5" s="2" t="s">
        <v>473</v>
      </c>
      <c r="O5" s="2" t="s">
        <v>474</v>
      </c>
      <c r="P5" s="199"/>
      <c r="Q5" s="199"/>
      <c r="R5" s="199"/>
      <c r="S5" s="199"/>
      <c r="T5" s="199"/>
      <c r="U5" s="201"/>
    </row>
    <row r="6" spans="1:21" ht="29.25" customHeight="1" x14ac:dyDescent="0.2">
      <c r="A6" s="127" t="s">
        <v>104</v>
      </c>
      <c r="B6" s="22" t="s">
        <v>469</v>
      </c>
      <c r="C6" s="156"/>
      <c r="D6" s="156"/>
      <c r="E6" s="156"/>
      <c r="F6" s="156"/>
      <c r="G6" s="156"/>
      <c r="H6" s="156"/>
      <c r="I6" s="158"/>
      <c r="J6" s="156"/>
      <c r="K6" s="156"/>
      <c r="L6" s="156"/>
      <c r="M6" s="156"/>
      <c r="N6" s="156"/>
      <c r="O6" s="156"/>
      <c r="P6" s="156"/>
      <c r="Q6" s="156"/>
      <c r="R6" s="156" t="s">
        <v>450</v>
      </c>
      <c r="S6" s="156"/>
      <c r="T6" s="156"/>
      <c r="U6" s="156"/>
    </row>
    <row r="7" spans="1:21" ht="19.5" customHeight="1" x14ac:dyDescent="0.2">
      <c r="A7" s="131" t="s">
        <v>106</v>
      </c>
      <c r="B7" s="2" t="s">
        <v>107</v>
      </c>
      <c r="C7" s="156"/>
      <c r="D7" s="156"/>
      <c r="E7" s="156"/>
      <c r="F7" s="156"/>
      <c r="G7" s="156"/>
      <c r="H7" s="156"/>
      <c r="I7" s="159"/>
      <c r="J7" s="159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</row>
    <row r="8" spans="1:21" ht="19.5" customHeight="1" x14ac:dyDescent="0.2">
      <c r="A8" s="131" t="s">
        <v>108</v>
      </c>
      <c r="B8" s="2" t="s">
        <v>109</v>
      </c>
      <c r="C8" s="156"/>
      <c r="D8" s="156"/>
      <c r="E8" s="156"/>
      <c r="F8" s="156"/>
      <c r="G8" s="156"/>
      <c r="H8" s="156"/>
      <c r="I8" s="159"/>
      <c r="J8" s="159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</row>
    <row r="9" spans="1:21" ht="19.5" customHeight="1" x14ac:dyDescent="0.2">
      <c r="A9" s="131" t="s">
        <v>110</v>
      </c>
      <c r="B9" s="2" t="s">
        <v>111</v>
      </c>
      <c r="C9" s="156"/>
      <c r="D9" s="156"/>
      <c r="E9" s="156"/>
      <c r="F9" s="156"/>
      <c r="G9" s="156"/>
      <c r="H9" s="156"/>
      <c r="I9" s="159"/>
      <c r="J9" s="159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</row>
    <row r="10" spans="1:21" ht="19.5" customHeight="1" x14ac:dyDescent="0.2">
      <c r="A10" s="131" t="s">
        <v>112</v>
      </c>
      <c r="B10" s="2" t="s">
        <v>113</v>
      </c>
      <c r="C10" s="156"/>
      <c r="D10" s="156"/>
      <c r="E10" s="156"/>
      <c r="F10" s="156"/>
      <c r="G10" s="156"/>
      <c r="H10" s="156"/>
      <c r="I10" s="159"/>
      <c r="J10" s="159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</row>
    <row r="11" spans="1:21" ht="19.5" customHeight="1" x14ac:dyDescent="0.2">
      <c r="A11" s="131" t="s">
        <v>114</v>
      </c>
      <c r="B11" s="2" t="s">
        <v>115</v>
      </c>
      <c r="C11" s="156"/>
      <c r="D11" s="156"/>
      <c r="E11" s="156"/>
      <c r="F11" s="156"/>
      <c r="G11" s="156"/>
      <c r="H11" s="156"/>
      <c r="I11" s="159"/>
      <c r="J11" s="159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</row>
    <row r="12" spans="1:21" ht="19.5" customHeight="1" x14ac:dyDescent="0.2">
      <c r="A12" s="204" t="s">
        <v>116</v>
      </c>
      <c r="B12" s="2" t="s">
        <v>117</v>
      </c>
      <c r="C12" s="156"/>
      <c r="D12" s="156"/>
      <c r="E12" s="156"/>
      <c r="F12" s="156"/>
      <c r="G12" s="156"/>
      <c r="H12" s="156"/>
      <c r="I12" s="160"/>
      <c r="J12" s="160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</row>
    <row r="13" spans="1:21" ht="19.5" customHeight="1" x14ac:dyDescent="0.2">
      <c r="A13" s="204"/>
      <c r="B13" s="13" t="s">
        <v>467</v>
      </c>
      <c r="C13" s="156"/>
      <c r="D13" s="156"/>
      <c r="E13" s="156"/>
      <c r="F13" s="156"/>
      <c r="G13" s="156"/>
      <c r="H13" s="156"/>
      <c r="I13" s="160"/>
      <c r="J13" s="160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</row>
    <row r="14" spans="1:21" ht="19.5" customHeight="1" x14ac:dyDescent="0.2">
      <c r="A14" s="131" t="s">
        <v>118</v>
      </c>
      <c r="B14" s="2" t="s">
        <v>121</v>
      </c>
      <c r="C14" s="156"/>
      <c r="D14" s="156"/>
      <c r="E14" s="156"/>
      <c r="F14" s="156"/>
      <c r="G14" s="156"/>
      <c r="H14" s="156"/>
      <c r="I14" s="159"/>
      <c r="J14" s="159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</row>
    <row r="15" spans="1:21" ht="19.5" customHeight="1" x14ac:dyDescent="0.2">
      <c r="A15" s="131" t="s">
        <v>120</v>
      </c>
      <c r="B15" s="2" t="s">
        <v>123</v>
      </c>
      <c r="C15" s="156"/>
      <c r="D15" s="156"/>
      <c r="E15" s="156"/>
      <c r="F15" s="156"/>
      <c r="G15" s="156"/>
      <c r="H15" s="156"/>
      <c r="I15" s="159"/>
      <c r="J15" s="159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</row>
    <row r="16" spans="1:21" ht="19.5" customHeight="1" x14ac:dyDescent="0.2">
      <c r="A16" s="131" t="s">
        <v>122</v>
      </c>
      <c r="B16" s="2" t="s">
        <v>125</v>
      </c>
      <c r="C16" s="156"/>
      <c r="D16" s="156"/>
      <c r="E16" s="156"/>
      <c r="F16" s="156"/>
      <c r="G16" s="156"/>
      <c r="H16" s="156"/>
      <c r="I16" s="159"/>
      <c r="J16" s="159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</row>
  </sheetData>
  <mergeCells count="20">
    <mergeCell ref="B4:B5"/>
    <mergeCell ref="A4:A5"/>
    <mergeCell ref="D4:E4"/>
    <mergeCell ref="F4:G4"/>
    <mergeCell ref="A12:A13"/>
    <mergeCell ref="C4:C5"/>
    <mergeCell ref="D3:J3"/>
    <mergeCell ref="U4:U5"/>
    <mergeCell ref="T4:T5"/>
    <mergeCell ref="S4:S5"/>
    <mergeCell ref="K4:K5"/>
    <mergeCell ref="J4:J5"/>
    <mergeCell ref="I4:I5"/>
    <mergeCell ref="H4:H5"/>
    <mergeCell ref="L3:R3"/>
    <mergeCell ref="L4:M4"/>
    <mergeCell ref="N4:O4"/>
    <mergeCell ref="P4:P5"/>
    <mergeCell ref="Q4:Q5"/>
    <mergeCell ref="R4:R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workbookViewId="0">
      <selection activeCell="P12" sqref="P12"/>
    </sheetView>
  </sheetViews>
  <sheetFormatPr defaultRowHeight="15" x14ac:dyDescent="0.25"/>
  <cols>
    <col min="1" max="1" width="9.140625" style="162"/>
    <col min="2" max="2" width="26.7109375" style="162" customWidth="1"/>
    <col min="3" max="3" width="15.7109375" style="162" customWidth="1"/>
    <col min="4" max="16384" width="9.140625" style="162"/>
  </cols>
  <sheetData>
    <row r="1" spans="1:21" x14ac:dyDescent="0.25">
      <c r="B1" s="165" t="s">
        <v>171</v>
      </c>
    </row>
    <row r="5" spans="1:21" s="157" customFormat="1" ht="19.5" customHeight="1" x14ac:dyDescent="0.2">
      <c r="A5" s="203" t="s">
        <v>380</v>
      </c>
      <c r="B5" s="203" t="s">
        <v>344</v>
      </c>
      <c r="C5" s="199" t="s">
        <v>538</v>
      </c>
      <c r="D5" s="199" t="s">
        <v>531</v>
      </c>
      <c r="E5" s="199"/>
      <c r="F5" s="199"/>
      <c r="G5" s="199"/>
      <c r="H5" s="199"/>
      <c r="I5" s="199"/>
      <c r="J5" s="199"/>
      <c r="K5" s="156"/>
      <c r="L5" s="202" t="s">
        <v>533</v>
      </c>
      <c r="M5" s="202"/>
      <c r="N5" s="202"/>
      <c r="O5" s="202"/>
      <c r="P5" s="202"/>
      <c r="Q5" s="202"/>
      <c r="R5" s="202"/>
      <c r="S5" s="156"/>
      <c r="T5" s="156"/>
      <c r="U5" s="156"/>
    </row>
    <row r="6" spans="1:21" s="157" customFormat="1" ht="18.75" customHeight="1" x14ac:dyDescent="0.2">
      <c r="A6" s="203"/>
      <c r="B6" s="203"/>
      <c r="C6" s="199"/>
      <c r="D6" s="199" t="s">
        <v>471</v>
      </c>
      <c r="E6" s="199"/>
      <c r="F6" s="199" t="s">
        <v>472</v>
      </c>
      <c r="G6" s="199"/>
      <c r="H6" s="199" t="s">
        <v>478</v>
      </c>
      <c r="I6" s="199" t="s">
        <v>468</v>
      </c>
      <c r="J6" s="199" t="s">
        <v>470</v>
      </c>
      <c r="K6" s="199" t="s">
        <v>539</v>
      </c>
      <c r="L6" s="199" t="s">
        <v>471</v>
      </c>
      <c r="M6" s="199"/>
      <c r="N6" s="199" t="s">
        <v>472</v>
      </c>
      <c r="O6" s="199"/>
      <c r="P6" s="199" t="s">
        <v>478</v>
      </c>
      <c r="Q6" s="199" t="s">
        <v>468</v>
      </c>
      <c r="R6" s="199" t="s">
        <v>470</v>
      </c>
      <c r="S6" s="199" t="s">
        <v>243</v>
      </c>
      <c r="T6" s="199" t="s">
        <v>244</v>
      </c>
      <c r="U6" s="201" t="s">
        <v>271</v>
      </c>
    </row>
    <row r="7" spans="1:21" s="157" customFormat="1" ht="43.5" customHeight="1" x14ac:dyDescent="0.2">
      <c r="A7" s="203"/>
      <c r="B7" s="203"/>
      <c r="C7" s="199"/>
      <c r="D7" s="146" t="s">
        <v>473</v>
      </c>
      <c r="E7" s="146" t="s">
        <v>474</v>
      </c>
      <c r="F7" s="146" t="s">
        <v>473</v>
      </c>
      <c r="G7" s="146" t="s">
        <v>474</v>
      </c>
      <c r="H7" s="199"/>
      <c r="I7" s="199"/>
      <c r="J7" s="199"/>
      <c r="K7" s="199"/>
      <c r="L7" s="146" t="s">
        <v>473</v>
      </c>
      <c r="M7" s="146" t="s">
        <v>474</v>
      </c>
      <c r="N7" s="146" t="s">
        <v>473</v>
      </c>
      <c r="O7" s="146" t="s">
        <v>474</v>
      </c>
      <c r="P7" s="199"/>
      <c r="Q7" s="199"/>
      <c r="R7" s="199"/>
      <c r="S7" s="199"/>
      <c r="T7" s="199"/>
      <c r="U7" s="201"/>
    </row>
    <row r="8" spans="1:21" ht="42" customHeight="1" x14ac:dyDescent="0.25">
      <c r="A8" s="163" t="s">
        <v>170</v>
      </c>
      <c r="B8" s="23" t="s">
        <v>171</v>
      </c>
      <c r="C8" s="1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</row>
  </sheetData>
  <mergeCells count="19">
    <mergeCell ref="T6:T7"/>
    <mergeCell ref="U6:U7"/>
    <mergeCell ref="A5:A7"/>
    <mergeCell ref="B5:B7"/>
    <mergeCell ref="C5:C7"/>
    <mergeCell ref="K6:K7"/>
    <mergeCell ref="L6:M6"/>
    <mergeCell ref="N6:O6"/>
    <mergeCell ref="P6:P7"/>
    <mergeCell ref="Q6:Q7"/>
    <mergeCell ref="R6:R7"/>
    <mergeCell ref="D5:J5"/>
    <mergeCell ref="L5:R5"/>
    <mergeCell ref="D6:E6"/>
    <mergeCell ref="F6:G6"/>
    <mergeCell ref="H6:H7"/>
    <mergeCell ref="I6:I7"/>
    <mergeCell ref="J6:J7"/>
    <mergeCell ref="S6:S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I12" sqref="I12"/>
    </sheetView>
  </sheetViews>
  <sheetFormatPr defaultRowHeight="15" x14ac:dyDescent="0.25"/>
  <cols>
    <col min="1" max="1" width="9.140625" style="170"/>
    <col min="2" max="2" width="44" style="167" customWidth="1"/>
    <col min="3" max="3" width="9.140625" style="167"/>
    <col min="4" max="9" width="15.7109375" style="167" customWidth="1"/>
    <col min="10" max="16384" width="9.140625" style="167"/>
  </cols>
  <sheetData>
    <row r="1" spans="1:9" x14ac:dyDescent="0.25">
      <c r="A1" s="208" t="s">
        <v>483</v>
      </c>
      <c r="B1" s="208"/>
      <c r="C1" s="208"/>
      <c r="D1" s="208"/>
      <c r="E1" s="208"/>
      <c r="F1" s="208"/>
      <c r="G1" s="208"/>
      <c r="H1" s="208"/>
      <c r="I1" s="208"/>
    </row>
    <row r="2" spans="1:9" ht="15" customHeight="1" x14ac:dyDescent="0.25">
      <c r="A2" s="209" t="s">
        <v>484</v>
      </c>
      <c r="B2" s="208" t="s">
        <v>344</v>
      </c>
      <c r="C2" s="208" t="s">
        <v>2</v>
      </c>
      <c r="D2" s="208" t="s">
        <v>540</v>
      </c>
      <c r="E2" s="208"/>
      <c r="F2" s="208"/>
      <c r="G2" s="208" t="s">
        <v>541</v>
      </c>
      <c r="H2" s="208"/>
      <c r="I2" s="206" t="s">
        <v>242</v>
      </c>
    </row>
    <row r="3" spans="1:9" ht="38.25" customHeight="1" x14ac:dyDescent="0.25">
      <c r="A3" s="209"/>
      <c r="B3" s="208"/>
      <c r="C3" s="208"/>
      <c r="D3" s="126" t="s">
        <v>485</v>
      </c>
      <c r="E3" s="126" t="s">
        <v>486</v>
      </c>
      <c r="F3" s="126" t="s">
        <v>487</v>
      </c>
      <c r="G3" s="126" t="s">
        <v>485</v>
      </c>
      <c r="H3" s="126" t="s">
        <v>488</v>
      </c>
      <c r="I3" s="207"/>
    </row>
    <row r="4" spans="1:9" ht="25.5" x14ac:dyDescent="0.25">
      <c r="A4" s="168" t="s">
        <v>3</v>
      </c>
      <c r="B4" s="169" t="s">
        <v>489</v>
      </c>
      <c r="C4" s="126" t="s">
        <v>375</v>
      </c>
      <c r="D4" s="169"/>
      <c r="E4" s="169"/>
      <c r="F4" s="169"/>
      <c r="G4" s="169"/>
      <c r="H4" s="169"/>
      <c r="I4" s="169"/>
    </row>
    <row r="5" spans="1:9" x14ac:dyDescent="0.25">
      <c r="A5" s="168" t="s">
        <v>6</v>
      </c>
      <c r="B5" s="169" t="s">
        <v>490</v>
      </c>
      <c r="C5" s="126" t="s">
        <v>375</v>
      </c>
      <c r="D5" s="169"/>
      <c r="E5" s="169"/>
      <c r="F5" s="169"/>
      <c r="G5" s="169"/>
      <c r="H5" s="169"/>
      <c r="I5" s="169"/>
    </row>
    <row r="6" spans="1:9" x14ac:dyDescent="0.25">
      <c r="A6" s="168" t="s">
        <v>8</v>
      </c>
      <c r="B6" s="169" t="s">
        <v>491</v>
      </c>
      <c r="C6" s="126" t="s">
        <v>375</v>
      </c>
      <c r="D6" s="169"/>
      <c r="E6" s="169"/>
      <c r="F6" s="169"/>
      <c r="G6" s="169"/>
      <c r="H6" s="169"/>
      <c r="I6" s="169"/>
    </row>
    <row r="7" spans="1:9" x14ac:dyDescent="0.25">
      <c r="A7" s="168" t="s">
        <v>43</v>
      </c>
      <c r="B7" s="169" t="s">
        <v>492</v>
      </c>
      <c r="C7" s="126" t="s">
        <v>375</v>
      </c>
      <c r="D7" s="169"/>
      <c r="E7" s="169"/>
      <c r="F7" s="169"/>
      <c r="G7" s="169"/>
      <c r="H7" s="169"/>
      <c r="I7" s="169"/>
    </row>
    <row r="8" spans="1:9" x14ac:dyDescent="0.25">
      <c r="A8" s="168" t="s">
        <v>56</v>
      </c>
      <c r="B8" s="169" t="s">
        <v>493</v>
      </c>
      <c r="C8" s="126" t="s">
        <v>375</v>
      </c>
      <c r="D8" s="169"/>
      <c r="E8" s="169"/>
      <c r="F8" s="169"/>
      <c r="G8" s="169"/>
      <c r="H8" s="169"/>
      <c r="I8" s="169"/>
    </row>
    <row r="9" spans="1:9" x14ac:dyDescent="0.25">
      <c r="A9" s="168" t="s">
        <v>97</v>
      </c>
      <c r="B9" s="169" t="s">
        <v>365</v>
      </c>
      <c r="C9" s="126" t="s">
        <v>375</v>
      </c>
      <c r="D9" s="169"/>
      <c r="E9" s="169"/>
      <c r="F9" s="169"/>
      <c r="G9" s="169"/>
      <c r="H9" s="169"/>
      <c r="I9" s="169"/>
    </row>
    <row r="10" spans="1:9" x14ac:dyDescent="0.25">
      <c r="A10" s="168" t="s">
        <v>102</v>
      </c>
      <c r="B10" s="169" t="s">
        <v>494</v>
      </c>
      <c r="C10" s="126" t="s">
        <v>375</v>
      </c>
      <c r="D10" s="169"/>
      <c r="E10" s="169"/>
      <c r="F10" s="169"/>
      <c r="G10" s="169"/>
      <c r="H10" s="169"/>
      <c r="I10" s="169"/>
    </row>
    <row r="11" spans="1:9" x14ac:dyDescent="0.25">
      <c r="A11" s="168" t="s">
        <v>104</v>
      </c>
      <c r="B11" s="169" t="s">
        <v>490</v>
      </c>
      <c r="C11" s="126" t="s">
        <v>375</v>
      </c>
      <c r="D11" s="169"/>
      <c r="E11" s="169"/>
      <c r="F11" s="169"/>
      <c r="G11" s="169"/>
      <c r="H11" s="169"/>
      <c r="I11" s="169"/>
    </row>
    <row r="12" spans="1:9" x14ac:dyDescent="0.25">
      <c r="A12" s="168" t="s">
        <v>126</v>
      </c>
      <c r="B12" s="169" t="s">
        <v>491</v>
      </c>
      <c r="C12" s="126" t="s">
        <v>375</v>
      </c>
      <c r="D12" s="169"/>
      <c r="E12" s="169"/>
      <c r="F12" s="169"/>
      <c r="G12" s="169"/>
      <c r="H12" s="169"/>
      <c r="I12" s="169"/>
    </row>
    <row r="13" spans="1:9" x14ac:dyDescent="0.25">
      <c r="A13" s="168" t="s">
        <v>128</v>
      </c>
      <c r="B13" s="169" t="s">
        <v>492</v>
      </c>
      <c r="C13" s="126" t="s">
        <v>375</v>
      </c>
      <c r="D13" s="169"/>
      <c r="E13" s="169"/>
      <c r="F13" s="169"/>
      <c r="G13" s="169"/>
      <c r="H13" s="169"/>
      <c r="I13" s="169"/>
    </row>
    <row r="14" spans="1:9" x14ac:dyDescent="0.25">
      <c r="A14" s="168" t="s">
        <v>148</v>
      </c>
      <c r="B14" s="169" t="s">
        <v>493</v>
      </c>
      <c r="C14" s="126" t="s">
        <v>375</v>
      </c>
      <c r="D14" s="169"/>
      <c r="E14" s="169"/>
      <c r="F14" s="169"/>
      <c r="G14" s="169"/>
      <c r="H14" s="169"/>
      <c r="I14" s="169"/>
    </row>
    <row r="15" spans="1:9" x14ac:dyDescent="0.25">
      <c r="A15" s="168" t="s">
        <v>150</v>
      </c>
      <c r="B15" s="169" t="s">
        <v>365</v>
      </c>
      <c r="C15" s="126" t="s">
        <v>375</v>
      </c>
      <c r="D15" s="169"/>
      <c r="E15" s="169"/>
      <c r="F15" s="169"/>
      <c r="G15" s="169"/>
      <c r="H15" s="169"/>
      <c r="I15" s="169"/>
    </row>
    <row r="16" spans="1:9" x14ac:dyDescent="0.25">
      <c r="A16" s="168" t="s">
        <v>170</v>
      </c>
      <c r="B16" s="169" t="s">
        <v>495</v>
      </c>
      <c r="C16" s="126" t="s">
        <v>375</v>
      </c>
      <c r="D16" s="169"/>
      <c r="E16" s="169"/>
      <c r="F16" s="169"/>
      <c r="G16" s="169"/>
      <c r="H16" s="169"/>
      <c r="I16" s="169"/>
    </row>
    <row r="17" spans="1:9" x14ac:dyDescent="0.25">
      <c r="A17" s="168" t="s">
        <v>496</v>
      </c>
      <c r="B17" s="169" t="s">
        <v>490</v>
      </c>
      <c r="C17" s="126" t="s">
        <v>375</v>
      </c>
      <c r="D17" s="169"/>
      <c r="E17" s="169"/>
      <c r="F17" s="169"/>
      <c r="G17" s="169"/>
      <c r="H17" s="169"/>
      <c r="I17" s="169"/>
    </row>
    <row r="18" spans="1:9" x14ac:dyDescent="0.25">
      <c r="A18" s="168" t="s">
        <v>497</v>
      </c>
      <c r="B18" s="169" t="s">
        <v>491</v>
      </c>
      <c r="C18" s="126" t="s">
        <v>375</v>
      </c>
      <c r="D18" s="169"/>
      <c r="E18" s="169"/>
      <c r="F18" s="169"/>
      <c r="G18" s="169"/>
      <c r="H18" s="169"/>
      <c r="I18" s="169"/>
    </row>
    <row r="19" spans="1:9" x14ac:dyDescent="0.25">
      <c r="A19" s="168" t="s">
        <v>498</v>
      </c>
      <c r="B19" s="169" t="s">
        <v>492</v>
      </c>
      <c r="C19" s="126" t="s">
        <v>375</v>
      </c>
      <c r="D19" s="169"/>
      <c r="E19" s="169"/>
      <c r="F19" s="169"/>
      <c r="G19" s="169"/>
      <c r="H19" s="169"/>
      <c r="I19" s="169"/>
    </row>
    <row r="20" spans="1:9" x14ac:dyDescent="0.25">
      <c r="A20" s="168" t="s">
        <v>499</v>
      </c>
      <c r="B20" s="169" t="s">
        <v>493</v>
      </c>
      <c r="C20" s="126" t="s">
        <v>375</v>
      </c>
      <c r="D20" s="169"/>
      <c r="E20" s="169"/>
      <c r="F20" s="169"/>
      <c r="G20" s="169"/>
      <c r="H20" s="169"/>
      <c r="I20" s="169"/>
    </row>
    <row r="21" spans="1:9" x14ac:dyDescent="0.25">
      <c r="A21" s="168" t="s">
        <v>500</v>
      </c>
      <c r="B21" s="169" t="s">
        <v>365</v>
      </c>
      <c r="C21" s="126" t="s">
        <v>375</v>
      </c>
      <c r="D21" s="169"/>
      <c r="E21" s="169"/>
      <c r="F21" s="169"/>
      <c r="G21" s="169"/>
      <c r="H21" s="169"/>
      <c r="I21" s="169"/>
    </row>
    <row r="22" spans="1:9" ht="25.5" x14ac:dyDescent="0.25">
      <c r="A22" s="168" t="s">
        <v>172</v>
      </c>
      <c r="B22" s="169" t="s">
        <v>501</v>
      </c>
      <c r="C22" s="126" t="s">
        <v>375</v>
      </c>
      <c r="D22" s="169"/>
      <c r="E22" s="169"/>
      <c r="F22" s="169"/>
      <c r="G22" s="169"/>
      <c r="H22" s="169"/>
      <c r="I22" s="169"/>
    </row>
    <row r="23" spans="1:9" x14ac:dyDescent="0.25">
      <c r="A23" s="168" t="s">
        <v>174</v>
      </c>
      <c r="B23" s="169" t="s">
        <v>490</v>
      </c>
      <c r="C23" s="126" t="s">
        <v>375</v>
      </c>
      <c r="D23" s="169"/>
      <c r="E23" s="169"/>
      <c r="F23" s="169"/>
      <c r="G23" s="169"/>
      <c r="H23" s="169"/>
      <c r="I23" s="169"/>
    </row>
    <row r="24" spans="1:9" x14ac:dyDescent="0.25">
      <c r="A24" s="168" t="s">
        <v>502</v>
      </c>
      <c r="B24" s="169" t="s">
        <v>491</v>
      </c>
      <c r="C24" s="126" t="s">
        <v>375</v>
      </c>
      <c r="D24" s="169"/>
      <c r="E24" s="169"/>
      <c r="F24" s="169"/>
      <c r="G24" s="169"/>
      <c r="H24" s="169"/>
      <c r="I24" s="169"/>
    </row>
    <row r="25" spans="1:9" x14ac:dyDescent="0.25">
      <c r="A25" s="168" t="s">
        <v>503</v>
      </c>
      <c r="B25" s="169" t="s">
        <v>492</v>
      </c>
      <c r="C25" s="126" t="s">
        <v>375</v>
      </c>
      <c r="D25" s="169"/>
      <c r="E25" s="169"/>
      <c r="F25" s="169"/>
      <c r="G25" s="169"/>
      <c r="H25" s="169"/>
      <c r="I25" s="169"/>
    </row>
    <row r="26" spans="1:9" x14ac:dyDescent="0.25">
      <c r="A26" s="168" t="s">
        <v>504</v>
      </c>
      <c r="B26" s="169" t="s">
        <v>493</v>
      </c>
      <c r="C26" s="126" t="s">
        <v>375</v>
      </c>
      <c r="D26" s="169"/>
      <c r="E26" s="169"/>
      <c r="F26" s="169"/>
      <c r="G26" s="169"/>
      <c r="H26" s="169"/>
      <c r="I26" s="169"/>
    </row>
    <row r="27" spans="1:9" x14ac:dyDescent="0.25">
      <c r="A27" s="168" t="s">
        <v>505</v>
      </c>
      <c r="B27" s="169" t="s">
        <v>365</v>
      </c>
      <c r="C27" s="126" t="s">
        <v>375</v>
      </c>
      <c r="D27" s="169"/>
      <c r="E27" s="169"/>
      <c r="F27" s="169"/>
      <c r="G27" s="169"/>
      <c r="H27" s="169"/>
      <c r="I27" s="169"/>
    </row>
    <row r="28" spans="1:9" x14ac:dyDescent="0.25">
      <c r="A28" s="168" t="s">
        <v>176</v>
      </c>
      <c r="B28" s="169" t="s">
        <v>506</v>
      </c>
      <c r="C28" s="126" t="s">
        <v>375</v>
      </c>
      <c r="D28" s="169"/>
      <c r="E28" s="169"/>
      <c r="F28" s="169"/>
      <c r="G28" s="169"/>
      <c r="H28" s="169"/>
      <c r="I28" s="169"/>
    </row>
    <row r="29" spans="1:9" x14ac:dyDescent="0.25">
      <c r="A29" s="168" t="s">
        <v>178</v>
      </c>
      <c r="B29" s="169" t="s">
        <v>490</v>
      </c>
      <c r="C29" s="126" t="s">
        <v>375</v>
      </c>
      <c r="D29" s="169"/>
      <c r="E29" s="169"/>
      <c r="F29" s="169"/>
      <c r="G29" s="169"/>
      <c r="H29" s="169"/>
      <c r="I29" s="169"/>
    </row>
    <row r="30" spans="1:9" x14ac:dyDescent="0.25">
      <c r="A30" s="168" t="s">
        <v>180</v>
      </c>
      <c r="B30" s="169" t="s">
        <v>491</v>
      </c>
      <c r="C30" s="126" t="s">
        <v>375</v>
      </c>
      <c r="D30" s="169"/>
      <c r="E30" s="169"/>
      <c r="F30" s="169"/>
      <c r="G30" s="169"/>
      <c r="H30" s="169"/>
      <c r="I30" s="169"/>
    </row>
    <row r="31" spans="1:9" x14ac:dyDescent="0.25">
      <c r="A31" s="168" t="s">
        <v>182</v>
      </c>
      <c r="B31" s="169" t="s">
        <v>492</v>
      </c>
      <c r="C31" s="126" t="s">
        <v>375</v>
      </c>
      <c r="D31" s="169"/>
      <c r="E31" s="169"/>
      <c r="F31" s="169"/>
      <c r="G31" s="169"/>
      <c r="H31" s="169"/>
      <c r="I31" s="169"/>
    </row>
    <row r="32" spans="1:9" x14ac:dyDescent="0.25">
      <c r="A32" s="168" t="s">
        <v>184</v>
      </c>
      <c r="B32" s="169" t="s">
        <v>493</v>
      </c>
      <c r="C32" s="126" t="s">
        <v>375</v>
      </c>
      <c r="D32" s="169"/>
      <c r="E32" s="169"/>
      <c r="F32" s="169"/>
      <c r="G32" s="169"/>
      <c r="H32" s="169"/>
      <c r="I32" s="169"/>
    </row>
    <row r="33" spans="1:9" x14ac:dyDescent="0.25">
      <c r="A33" s="168" t="s">
        <v>507</v>
      </c>
      <c r="B33" s="169" t="s">
        <v>365</v>
      </c>
      <c r="C33" s="126" t="s">
        <v>375</v>
      </c>
      <c r="D33" s="169"/>
      <c r="E33" s="169"/>
      <c r="F33" s="169"/>
      <c r="G33" s="169"/>
      <c r="H33" s="169"/>
      <c r="I33" s="169"/>
    </row>
    <row r="34" spans="1:9" x14ac:dyDescent="0.25">
      <c r="A34" s="168" t="s">
        <v>186</v>
      </c>
      <c r="B34" s="169" t="s">
        <v>508</v>
      </c>
      <c r="C34" s="169"/>
      <c r="D34" s="169"/>
      <c r="E34" s="169"/>
      <c r="F34" s="169"/>
      <c r="G34" s="169"/>
      <c r="H34" s="169"/>
      <c r="I34" s="169"/>
    </row>
    <row r="35" spans="1:9" x14ac:dyDescent="0.25">
      <c r="A35" s="168" t="s">
        <v>509</v>
      </c>
      <c r="B35" s="169" t="s">
        <v>490</v>
      </c>
      <c r="C35" s="126" t="s">
        <v>217</v>
      </c>
      <c r="D35" s="169"/>
      <c r="E35" s="169"/>
      <c r="F35" s="169"/>
      <c r="G35" s="169"/>
      <c r="H35" s="169"/>
      <c r="I35" s="169"/>
    </row>
    <row r="36" spans="1:9" x14ac:dyDescent="0.25">
      <c r="A36" s="168" t="s">
        <v>510</v>
      </c>
      <c r="B36" s="169" t="s">
        <v>491</v>
      </c>
      <c r="C36" s="126" t="s">
        <v>217</v>
      </c>
      <c r="D36" s="169"/>
      <c r="E36" s="169"/>
      <c r="F36" s="169"/>
      <c r="G36" s="169"/>
      <c r="H36" s="169"/>
      <c r="I36" s="169"/>
    </row>
    <row r="37" spans="1:9" x14ac:dyDescent="0.25">
      <c r="A37" s="168" t="s">
        <v>511</v>
      </c>
      <c r="B37" s="169" t="s">
        <v>492</v>
      </c>
      <c r="C37" s="126" t="s">
        <v>217</v>
      </c>
      <c r="D37" s="169"/>
      <c r="E37" s="169"/>
      <c r="F37" s="169"/>
      <c r="G37" s="169"/>
      <c r="H37" s="169"/>
      <c r="I37" s="169"/>
    </row>
    <row r="38" spans="1:9" x14ac:dyDescent="0.25">
      <c r="A38" s="168" t="s">
        <v>512</v>
      </c>
      <c r="B38" s="169" t="s">
        <v>493</v>
      </c>
      <c r="C38" s="126" t="s">
        <v>217</v>
      </c>
      <c r="D38" s="169"/>
      <c r="E38" s="169"/>
      <c r="F38" s="169"/>
      <c r="G38" s="169"/>
      <c r="H38" s="169"/>
      <c r="I38" s="169"/>
    </row>
    <row r="39" spans="1:9" x14ac:dyDescent="0.25">
      <c r="A39" s="168" t="s">
        <v>513</v>
      </c>
      <c r="B39" s="169" t="s">
        <v>365</v>
      </c>
      <c r="C39" s="126" t="s">
        <v>217</v>
      </c>
      <c r="D39" s="169"/>
      <c r="E39" s="169"/>
      <c r="F39" s="169"/>
      <c r="G39" s="169"/>
      <c r="H39" s="169"/>
      <c r="I39" s="169"/>
    </row>
    <row r="40" spans="1:9" x14ac:dyDescent="0.25">
      <c r="A40" s="168" t="s">
        <v>188</v>
      </c>
      <c r="B40" s="169" t="s">
        <v>514</v>
      </c>
      <c r="C40" s="126" t="s">
        <v>375</v>
      </c>
      <c r="D40" s="169"/>
      <c r="E40" s="169"/>
      <c r="F40" s="169"/>
      <c r="G40" s="169"/>
      <c r="H40" s="169"/>
      <c r="I40" s="169"/>
    </row>
    <row r="41" spans="1:9" x14ac:dyDescent="0.25">
      <c r="A41" s="168" t="s">
        <v>191</v>
      </c>
      <c r="B41" s="169" t="s">
        <v>490</v>
      </c>
      <c r="C41" s="126" t="s">
        <v>375</v>
      </c>
      <c r="D41" s="169"/>
      <c r="E41" s="169"/>
      <c r="F41" s="169"/>
      <c r="G41" s="169"/>
      <c r="H41" s="169"/>
      <c r="I41" s="169"/>
    </row>
    <row r="42" spans="1:9" x14ac:dyDescent="0.25">
      <c r="A42" s="168" t="s">
        <v>193</v>
      </c>
      <c r="B42" s="169" t="s">
        <v>491</v>
      </c>
      <c r="C42" s="126" t="s">
        <v>375</v>
      </c>
      <c r="D42" s="169"/>
      <c r="E42" s="169"/>
      <c r="F42" s="169"/>
      <c r="G42" s="169"/>
      <c r="H42" s="169"/>
      <c r="I42" s="169"/>
    </row>
    <row r="43" spans="1:9" x14ac:dyDescent="0.25">
      <c r="A43" s="168" t="s">
        <v>195</v>
      </c>
      <c r="B43" s="169" t="s">
        <v>492</v>
      </c>
      <c r="C43" s="126" t="s">
        <v>375</v>
      </c>
      <c r="D43" s="169"/>
      <c r="E43" s="169"/>
      <c r="F43" s="169"/>
      <c r="G43" s="169"/>
      <c r="H43" s="169"/>
      <c r="I43" s="169"/>
    </row>
    <row r="44" spans="1:9" x14ac:dyDescent="0.25">
      <c r="A44" s="168" t="s">
        <v>197</v>
      </c>
      <c r="B44" s="169" t="s">
        <v>493</v>
      </c>
      <c r="C44" s="126" t="s">
        <v>375</v>
      </c>
      <c r="D44" s="169"/>
      <c r="E44" s="169"/>
      <c r="F44" s="169"/>
      <c r="G44" s="169"/>
      <c r="H44" s="169"/>
      <c r="I44" s="169"/>
    </row>
    <row r="45" spans="1:9" x14ac:dyDescent="0.25">
      <c r="A45" s="168" t="s">
        <v>199</v>
      </c>
      <c r="B45" s="169" t="s">
        <v>365</v>
      </c>
      <c r="C45" s="126" t="s">
        <v>375</v>
      </c>
      <c r="D45" s="169"/>
      <c r="E45" s="169"/>
      <c r="F45" s="169"/>
      <c r="G45" s="169"/>
      <c r="H45" s="169"/>
      <c r="I45" s="169"/>
    </row>
    <row r="46" spans="1:9" x14ac:dyDescent="0.25">
      <c r="A46" s="168" t="s">
        <v>213</v>
      </c>
      <c r="B46" s="169" t="s">
        <v>515</v>
      </c>
      <c r="C46" s="126" t="s">
        <v>375</v>
      </c>
      <c r="D46" s="169"/>
      <c r="E46" s="169"/>
      <c r="F46" s="169"/>
      <c r="G46" s="169"/>
      <c r="H46" s="169"/>
      <c r="I46" s="169"/>
    </row>
    <row r="47" spans="1:9" x14ac:dyDescent="0.25">
      <c r="A47" s="168" t="s">
        <v>215</v>
      </c>
      <c r="B47" s="169" t="s">
        <v>490</v>
      </c>
      <c r="C47" s="126" t="s">
        <v>375</v>
      </c>
      <c r="D47" s="169"/>
      <c r="E47" s="169"/>
      <c r="F47" s="169"/>
      <c r="G47" s="169"/>
      <c r="H47" s="169"/>
      <c r="I47" s="169"/>
    </row>
    <row r="48" spans="1:9" x14ac:dyDescent="0.25">
      <c r="A48" s="168" t="s">
        <v>516</v>
      </c>
      <c r="B48" s="169" t="s">
        <v>491</v>
      </c>
      <c r="C48" s="126" t="s">
        <v>375</v>
      </c>
      <c r="D48" s="169"/>
      <c r="E48" s="169"/>
      <c r="F48" s="169"/>
      <c r="G48" s="169"/>
      <c r="H48" s="169"/>
      <c r="I48" s="169"/>
    </row>
    <row r="49" spans="1:9" x14ac:dyDescent="0.25">
      <c r="A49" s="168" t="s">
        <v>517</v>
      </c>
      <c r="B49" s="169" t="s">
        <v>492</v>
      </c>
      <c r="C49" s="126" t="s">
        <v>375</v>
      </c>
      <c r="D49" s="169"/>
      <c r="E49" s="169"/>
      <c r="F49" s="169"/>
      <c r="G49" s="169"/>
      <c r="H49" s="169"/>
      <c r="I49" s="169"/>
    </row>
    <row r="50" spans="1:9" x14ac:dyDescent="0.25">
      <c r="A50" s="168" t="s">
        <v>518</v>
      </c>
      <c r="B50" s="169" t="s">
        <v>493</v>
      </c>
      <c r="C50" s="126" t="s">
        <v>375</v>
      </c>
      <c r="D50" s="169"/>
      <c r="E50" s="169"/>
      <c r="F50" s="169"/>
      <c r="G50" s="169"/>
      <c r="H50" s="169"/>
      <c r="I50" s="169"/>
    </row>
    <row r="51" spans="1:9" x14ac:dyDescent="0.25">
      <c r="A51" s="168" t="s">
        <v>519</v>
      </c>
      <c r="B51" s="169" t="s">
        <v>365</v>
      </c>
      <c r="C51" s="126" t="s">
        <v>375</v>
      </c>
      <c r="D51" s="169"/>
      <c r="E51" s="169"/>
      <c r="F51" s="169"/>
      <c r="G51" s="169"/>
      <c r="H51" s="169"/>
      <c r="I51" s="169"/>
    </row>
    <row r="52" spans="1:9" x14ac:dyDescent="0.25">
      <c r="A52" s="205" t="s">
        <v>520</v>
      </c>
      <c r="B52" s="205"/>
      <c r="C52" s="205"/>
      <c r="D52" s="205"/>
      <c r="E52" s="205"/>
      <c r="F52" s="205"/>
      <c r="G52" s="205"/>
      <c r="H52" s="205"/>
      <c r="I52" s="205"/>
    </row>
  </sheetData>
  <mergeCells count="8">
    <mergeCell ref="A52:I52"/>
    <mergeCell ref="I2:I3"/>
    <mergeCell ref="A1:I1"/>
    <mergeCell ref="A2:A3"/>
    <mergeCell ref="B2:B3"/>
    <mergeCell ref="C2:C3"/>
    <mergeCell ref="D2:F2"/>
    <mergeCell ref="G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"/>
  <sheetViews>
    <sheetView workbookViewId="0">
      <selection activeCell="P11" sqref="P11"/>
    </sheetView>
  </sheetViews>
  <sheetFormatPr defaultRowHeight="15" x14ac:dyDescent="0.25"/>
  <cols>
    <col min="1" max="1" width="10.140625" style="125" bestFit="1" customWidth="1"/>
    <col min="2" max="2" width="42.5703125" style="125" customWidth="1"/>
    <col min="3" max="6" width="9.140625" style="125"/>
    <col min="7" max="7" width="13.28515625" style="125" customWidth="1"/>
    <col min="8" max="8" width="11.28515625" style="125" customWidth="1"/>
    <col min="9" max="9" width="14.28515625" style="125" customWidth="1"/>
    <col min="10" max="10" width="21.85546875" style="125" customWidth="1"/>
    <col min="11" max="16384" width="9.140625" style="125"/>
  </cols>
  <sheetData>
    <row r="2" spans="1:10" x14ac:dyDescent="0.25">
      <c r="B2" s="175" t="s">
        <v>521</v>
      </c>
    </row>
    <row r="6" spans="1:10" s="171" customFormat="1" ht="69" customHeight="1" x14ac:dyDescent="0.2">
      <c r="A6" s="56" t="s">
        <v>380</v>
      </c>
      <c r="B6" s="56" t="s">
        <v>344</v>
      </c>
      <c r="C6" s="56" t="s">
        <v>373</v>
      </c>
      <c r="D6" s="146" t="s">
        <v>542</v>
      </c>
      <c r="E6" s="146" t="s">
        <v>531</v>
      </c>
      <c r="F6" s="146" t="s">
        <v>532</v>
      </c>
      <c r="G6" s="146" t="s">
        <v>533</v>
      </c>
      <c r="H6" s="146" t="s">
        <v>243</v>
      </c>
      <c r="I6" s="146" t="s">
        <v>244</v>
      </c>
      <c r="J6" s="126" t="s">
        <v>271</v>
      </c>
    </row>
    <row r="7" spans="1:10" ht="54.75" customHeight="1" x14ac:dyDescent="0.25">
      <c r="A7" s="172" t="s">
        <v>522</v>
      </c>
      <c r="B7" s="174" t="s">
        <v>521</v>
      </c>
      <c r="C7" s="147" t="s">
        <v>375</v>
      </c>
      <c r="D7" s="147"/>
      <c r="E7" s="147"/>
      <c r="F7" s="147"/>
      <c r="G7" s="147"/>
      <c r="H7" s="147"/>
      <c r="I7" s="147"/>
      <c r="J7" s="147"/>
    </row>
    <row r="8" spans="1:10" x14ac:dyDescent="0.25">
      <c r="A8" s="173" t="s">
        <v>523</v>
      </c>
      <c r="B8" s="147"/>
      <c r="C8" s="147" t="s">
        <v>375</v>
      </c>
      <c r="D8" s="147"/>
      <c r="E8" s="147"/>
      <c r="F8" s="147"/>
      <c r="G8" s="147"/>
      <c r="H8" s="147"/>
      <c r="I8" s="147"/>
      <c r="J8" s="147"/>
    </row>
    <row r="9" spans="1:10" x14ac:dyDescent="0.25">
      <c r="A9" s="173" t="s">
        <v>524</v>
      </c>
      <c r="B9" s="147"/>
      <c r="C9" s="147" t="s">
        <v>375</v>
      </c>
      <c r="D9" s="147"/>
      <c r="E9" s="147"/>
      <c r="F9" s="147"/>
      <c r="G9" s="147"/>
      <c r="H9" s="147"/>
      <c r="I9" s="147"/>
      <c r="J9" s="147"/>
    </row>
    <row r="10" spans="1:10" x14ac:dyDescent="0.25">
      <c r="A10" s="173" t="s">
        <v>525</v>
      </c>
      <c r="B10" s="147"/>
      <c r="C10" s="147" t="s">
        <v>375</v>
      </c>
      <c r="D10" s="147"/>
      <c r="E10" s="147"/>
      <c r="F10" s="147"/>
      <c r="G10" s="147"/>
      <c r="H10" s="147"/>
      <c r="I10" s="147"/>
      <c r="J10" s="147"/>
    </row>
    <row r="11" spans="1:10" x14ac:dyDescent="0.25">
      <c r="A11" s="147" t="s">
        <v>250</v>
      </c>
      <c r="B11" s="147"/>
      <c r="C11" s="147" t="s">
        <v>375</v>
      </c>
      <c r="D11" s="147"/>
      <c r="E11" s="147"/>
      <c r="F11" s="147"/>
      <c r="G11" s="147"/>
      <c r="H11" s="147"/>
      <c r="I11" s="147"/>
      <c r="J11" s="1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zoomScale="85" zoomScaleNormal="85" workbookViewId="0">
      <selection activeCell="F36" sqref="F36"/>
    </sheetView>
  </sheetViews>
  <sheetFormatPr defaultColWidth="9.140625" defaultRowHeight="12.75" x14ac:dyDescent="0.25"/>
  <cols>
    <col min="1" max="1" width="53.5703125" style="104" customWidth="1"/>
    <col min="2" max="2" width="17" style="104" customWidth="1"/>
    <col min="3" max="10" width="14.42578125" style="104" customWidth="1"/>
    <col min="11" max="11" width="15.5703125" style="104" customWidth="1"/>
    <col min="12" max="18" width="14.42578125" style="104" customWidth="1"/>
    <col min="19" max="258" width="9.140625" style="104"/>
    <col min="259" max="259" width="42.42578125" style="104" customWidth="1"/>
    <col min="260" max="260" width="17" style="104" customWidth="1"/>
    <col min="261" max="261" width="14.5703125" style="104" customWidth="1"/>
    <col min="262" max="266" width="12.85546875" style="104" customWidth="1"/>
    <col min="267" max="267" width="16.7109375" style="104" customWidth="1"/>
    <col min="268" max="514" width="9.140625" style="104"/>
    <col min="515" max="515" width="42.42578125" style="104" customWidth="1"/>
    <col min="516" max="516" width="17" style="104" customWidth="1"/>
    <col min="517" max="517" width="14.5703125" style="104" customWidth="1"/>
    <col min="518" max="522" width="12.85546875" style="104" customWidth="1"/>
    <col min="523" max="523" width="16.7109375" style="104" customWidth="1"/>
    <col min="524" max="770" width="9.140625" style="104"/>
    <col min="771" max="771" width="42.42578125" style="104" customWidth="1"/>
    <col min="772" max="772" width="17" style="104" customWidth="1"/>
    <col min="773" max="773" width="14.5703125" style="104" customWidth="1"/>
    <col min="774" max="778" width="12.85546875" style="104" customWidth="1"/>
    <col min="779" max="779" width="16.7109375" style="104" customWidth="1"/>
    <col min="780" max="1026" width="9.140625" style="104"/>
    <col min="1027" max="1027" width="42.42578125" style="104" customWidth="1"/>
    <col min="1028" max="1028" width="17" style="104" customWidth="1"/>
    <col min="1029" max="1029" width="14.5703125" style="104" customWidth="1"/>
    <col min="1030" max="1034" width="12.85546875" style="104" customWidth="1"/>
    <col min="1035" max="1035" width="16.7109375" style="104" customWidth="1"/>
    <col min="1036" max="1282" width="9.140625" style="104"/>
    <col min="1283" max="1283" width="42.42578125" style="104" customWidth="1"/>
    <col min="1284" max="1284" width="17" style="104" customWidth="1"/>
    <col min="1285" max="1285" width="14.5703125" style="104" customWidth="1"/>
    <col min="1286" max="1290" width="12.85546875" style="104" customWidth="1"/>
    <col min="1291" max="1291" width="16.7109375" style="104" customWidth="1"/>
    <col min="1292" max="1538" width="9.140625" style="104"/>
    <col min="1539" max="1539" width="42.42578125" style="104" customWidth="1"/>
    <col min="1540" max="1540" width="17" style="104" customWidth="1"/>
    <col min="1541" max="1541" width="14.5703125" style="104" customWidth="1"/>
    <col min="1542" max="1546" width="12.85546875" style="104" customWidth="1"/>
    <col min="1547" max="1547" width="16.7109375" style="104" customWidth="1"/>
    <col min="1548" max="1794" width="9.140625" style="104"/>
    <col min="1795" max="1795" width="42.42578125" style="104" customWidth="1"/>
    <col min="1796" max="1796" width="17" style="104" customWidth="1"/>
    <col min="1797" max="1797" width="14.5703125" style="104" customWidth="1"/>
    <col min="1798" max="1802" width="12.85546875" style="104" customWidth="1"/>
    <col min="1803" max="1803" width="16.7109375" style="104" customWidth="1"/>
    <col min="1804" max="2050" width="9.140625" style="104"/>
    <col min="2051" max="2051" width="42.42578125" style="104" customWidth="1"/>
    <col min="2052" max="2052" width="17" style="104" customWidth="1"/>
    <col min="2053" max="2053" width="14.5703125" style="104" customWidth="1"/>
    <col min="2054" max="2058" width="12.85546875" style="104" customWidth="1"/>
    <col min="2059" max="2059" width="16.7109375" style="104" customWidth="1"/>
    <col min="2060" max="2306" width="9.140625" style="104"/>
    <col min="2307" max="2307" width="42.42578125" style="104" customWidth="1"/>
    <col min="2308" max="2308" width="17" style="104" customWidth="1"/>
    <col min="2309" max="2309" width="14.5703125" style="104" customWidth="1"/>
    <col min="2310" max="2314" width="12.85546875" style="104" customWidth="1"/>
    <col min="2315" max="2315" width="16.7109375" style="104" customWidth="1"/>
    <col min="2316" max="2562" width="9.140625" style="104"/>
    <col min="2563" max="2563" width="42.42578125" style="104" customWidth="1"/>
    <col min="2564" max="2564" width="17" style="104" customWidth="1"/>
    <col min="2565" max="2565" width="14.5703125" style="104" customWidth="1"/>
    <col min="2566" max="2570" width="12.85546875" style="104" customWidth="1"/>
    <col min="2571" max="2571" width="16.7109375" style="104" customWidth="1"/>
    <col min="2572" max="2818" width="9.140625" style="104"/>
    <col min="2819" max="2819" width="42.42578125" style="104" customWidth="1"/>
    <col min="2820" max="2820" width="17" style="104" customWidth="1"/>
    <col min="2821" max="2821" width="14.5703125" style="104" customWidth="1"/>
    <col min="2822" max="2826" width="12.85546875" style="104" customWidth="1"/>
    <col min="2827" max="2827" width="16.7109375" style="104" customWidth="1"/>
    <col min="2828" max="3074" width="9.140625" style="104"/>
    <col min="3075" max="3075" width="42.42578125" style="104" customWidth="1"/>
    <col min="3076" max="3076" width="17" style="104" customWidth="1"/>
    <col min="3077" max="3077" width="14.5703125" style="104" customWidth="1"/>
    <col min="3078" max="3082" width="12.85546875" style="104" customWidth="1"/>
    <col min="3083" max="3083" width="16.7109375" style="104" customWidth="1"/>
    <col min="3084" max="3330" width="9.140625" style="104"/>
    <col min="3331" max="3331" width="42.42578125" style="104" customWidth="1"/>
    <col min="3332" max="3332" width="17" style="104" customWidth="1"/>
    <col min="3333" max="3333" width="14.5703125" style="104" customWidth="1"/>
    <col min="3334" max="3338" width="12.85546875" style="104" customWidth="1"/>
    <col min="3339" max="3339" width="16.7109375" style="104" customWidth="1"/>
    <col min="3340" max="3586" width="9.140625" style="104"/>
    <col min="3587" max="3587" width="42.42578125" style="104" customWidth="1"/>
    <col min="3588" max="3588" width="17" style="104" customWidth="1"/>
    <col min="3589" max="3589" width="14.5703125" style="104" customWidth="1"/>
    <col min="3590" max="3594" width="12.85546875" style="104" customWidth="1"/>
    <col min="3595" max="3595" width="16.7109375" style="104" customWidth="1"/>
    <col min="3596" max="3842" width="9.140625" style="104"/>
    <col min="3843" max="3843" width="42.42578125" style="104" customWidth="1"/>
    <col min="3844" max="3844" width="17" style="104" customWidth="1"/>
    <col min="3845" max="3845" width="14.5703125" style="104" customWidth="1"/>
    <col min="3846" max="3850" width="12.85546875" style="104" customWidth="1"/>
    <col min="3851" max="3851" width="16.7109375" style="104" customWidth="1"/>
    <col min="3852" max="4098" width="9.140625" style="104"/>
    <col min="4099" max="4099" width="42.42578125" style="104" customWidth="1"/>
    <col min="4100" max="4100" width="17" style="104" customWidth="1"/>
    <col min="4101" max="4101" width="14.5703125" style="104" customWidth="1"/>
    <col min="4102" max="4106" width="12.85546875" style="104" customWidth="1"/>
    <col min="4107" max="4107" width="16.7109375" style="104" customWidth="1"/>
    <col min="4108" max="4354" width="9.140625" style="104"/>
    <col min="4355" max="4355" width="42.42578125" style="104" customWidth="1"/>
    <col min="4356" max="4356" width="17" style="104" customWidth="1"/>
    <col min="4357" max="4357" width="14.5703125" style="104" customWidth="1"/>
    <col min="4358" max="4362" width="12.85546875" style="104" customWidth="1"/>
    <col min="4363" max="4363" width="16.7109375" style="104" customWidth="1"/>
    <col min="4364" max="4610" width="9.140625" style="104"/>
    <col min="4611" max="4611" width="42.42578125" style="104" customWidth="1"/>
    <col min="4612" max="4612" width="17" style="104" customWidth="1"/>
    <col min="4613" max="4613" width="14.5703125" style="104" customWidth="1"/>
    <col min="4614" max="4618" width="12.85546875" style="104" customWidth="1"/>
    <col min="4619" max="4619" width="16.7109375" style="104" customWidth="1"/>
    <col min="4620" max="4866" width="9.140625" style="104"/>
    <col min="4867" max="4867" width="42.42578125" style="104" customWidth="1"/>
    <col min="4868" max="4868" width="17" style="104" customWidth="1"/>
    <col min="4869" max="4869" width="14.5703125" style="104" customWidth="1"/>
    <col min="4870" max="4874" width="12.85546875" style="104" customWidth="1"/>
    <col min="4875" max="4875" width="16.7109375" style="104" customWidth="1"/>
    <col min="4876" max="5122" width="9.140625" style="104"/>
    <col min="5123" max="5123" width="42.42578125" style="104" customWidth="1"/>
    <col min="5124" max="5124" width="17" style="104" customWidth="1"/>
    <col min="5125" max="5125" width="14.5703125" style="104" customWidth="1"/>
    <col min="5126" max="5130" width="12.85546875" style="104" customWidth="1"/>
    <col min="5131" max="5131" width="16.7109375" style="104" customWidth="1"/>
    <col min="5132" max="5378" width="9.140625" style="104"/>
    <col min="5379" max="5379" width="42.42578125" style="104" customWidth="1"/>
    <col min="5380" max="5380" width="17" style="104" customWidth="1"/>
    <col min="5381" max="5381" width="14.5703125" style="104" customWidth="1"/>
    <col min="5382" max="5386" width="12.85546875" style="104" customWidth="1"/>
    <col min="5387" max="5387" width="16.7109375" style="104" customWidth="1"/>
    <col min="5388" max="5634" width="9.140625" style="104"/>
    <col min="5635" max="5635" width="42.42578125" style="104" customWidth="1"/>
    <col min="5636" max="5636" width="17" style="104" customWidth="1"/>
    <col min="5637" max="5637" width="14.5703125" style="104" customWidth="1"/>
    <col min="5638" max="5642" width="12.85546875" style="104" customWidth="1"/>
    <col min="5643" max="5643" width="16.7109375" style="104" customWidth="1"/>
    <col min="5644" max="5890" width="9.140625" style="104"/>
    <col min="5891" max="5891" width="42.42578125" style="104" customWidth="1"/>
    <col min="5892" max="5892" width="17" style="104" customWidth="1"/>
    <col min="5893" max="5893" width="14.5703125" style="104" customWidth="1"/>
    <col min="5894" max="5898" width="12.85546875" style="104" customWidth="1"/>
    <col min="5899" max="5899" width="16.7109375" style="104" customWidth="1"/>
    <col min="5900" max="6146" width="9.140625" style="104"/>
    <col min="6147" max="6147" width="42.42578125" style="104" customWidth="1"/>
    <col min="6148" max="6148" width="17" style="104" customWidth="1"/>
    <col min="6149" max="6149" width="14.5703125" style="104" customWidth="1"/>
    <col min="6150" max="6154" width="12.85546875" style="104" customWidth="1"/>
    <col min="6155" max="6155" width="16.7109375" style="104" customWidth="1"/>
    <col min="6156" max="6402" width="9.140625" style="104"/>
    <col min="6403" max="6403" width="42.42578125" style="104" customWidth="1"/>
    <col min="6404" max="6404" width="17" style="104" customWidth="1"/>
    <col min="6405" max="6405" width="14.5703125" style="104" customWidth="1"/>
    <col min="6406" max="6410" width="12.85546875" style="104" customWidth="1"/>
    <col min="6411" max="6411" width="16.7109375" style="104" customWidth="1"/>
    <col min="6412" max="6658" width="9.140625" style="104"/>
    <col min="6659" max="6659" width="42.42578125" style="104" customWidth="1"/>
    <col min="6660" max="6660" width="17" style="104" customWidth="1"/>
    <col min="6661" max="6661" width="14.5703125" style="104" customWidth="1"/>
    <col min="6662" max="6666" width="12.85546875" style="104" customWidth="1"/>
    <col min="6667" max="6667" width="16.7109375" style="104" customWidth="1"/>
    <col min="6668" max="6914" width="9.140625" style="104"/>
    <col min="6915" max="6915" width="42.42578125" style="104" customWidth="1"/>
    <col min="6916" max="6916" width="17" style="104" customWidth="1"/>
    <col min="6917" max="6917" width="14.5703125" style="104" customWidth="1"/>
    <col min="6918" max="6922" width="12.85546875" style="104" customWidth="1"/>
    <col min="6923" max="6923" width="16.7109375" style="104" customWidth="1"/>
    <col min="6924" max="7170" width="9.140625" style="104"/>
    <col min="7171" max="7171" width="42.42578125" style="104" customWidth="1"/>
    <col min="7172" max="7172" width="17" style="104" customWidth="1"/>
    <col min="7173" max="7173" width="14.5703125" style="104" customWidth="1"/>
    <col min="7174" max="7178" width="12.85546875" style="104" customWidth="1"/>
    <col min="7179" max="7179" width="16.7109375" style="104" customWidth="1"/>
    <col min="7180" max="7426" width="9.140625" style="104"/>
    <col min="7427" max="7427" width="42.42578125" style="104" customWidth="1"/>
    <col min="7428" max="7428" width="17" style="104" customWidth="1"/>
    <col min="7429" max="7429" width="14.5703125" style="104" customWidth="1"/>
    <col min="7430" max="7434" width="12.85546875" style="104" customWidth="1"/>
    <col min="7435" max="7435" width="16.7109375" style="104" customWidth="1"/>
    <col min="7436" max="7682" width="9.140625" style="104"/>
    <col min="7683" max="7683" width="42.42578125" style="104" customWidth="1"/>
    <col min="7684" max="7684" width="17" style="104" customWidth="1"/>
    <col min="7685" max="7685" width="14.5703125" style="104" customWidth="1"/>
    <col min="7686" max="7690" width="12.85546875" style="104" customWidth="1"/>
    <col min="7691" max="7691" width="16.7109375" style="104" customWidth="1"/>
    <col min="7692" max="7938" width="9.140625" style="104"/>
    <col min="7939" max="7939" width="42.42578125" style="104" customWidth="1"/>
    <col min="7940" max="7940" width="17" style="104" customWidth="1"/>
    <col min="7941" max="7941" width="14.5703125" style="104" customWidth="1"/>
    <col min="7942" max="7946" width="12.85546875" style="104" customWidth="1"/>
    <col min="7947" max="7947" width="16.7109375" style="104" customWidth="1"/>
    <col min="7948" max="8194" width="9.140625" style="104"/>
    <col min="8195" max="8195" width="42.42578125" style="104" customWidth="1"/>
    <col min="8196" max="8196" width="17" style="104" customWidth="1"/>
    <col min="8197" max="8197" width="14.5703125" style="104" customWidth="1"/>
    <col min="8198" max="8202" width="12.85546875" style="104" customWidth="1"/>
    <col min="8203" max="8203" width="16.7109375" style="104" customWidth="1"/>
    <col min="8204" max="8450" width="9.140625" style="104"/>
    <col min="8451" max="8451" width="42.42578125" style="104" customWidth="1"/>
    <col min="8452" max="8452" width="17" style="104" customWidth="1"/>
    <col min="8453" max="8453" width="14.5703125" style="104" customWidth="1"/>
    <col min="8454" max="8458" width="12.85546875" style="104" customWidth="1"/>
    <col min="8459" max="8459" width="16.7109375" style="104" customWidth="1"/>
    <col min="8460" max="8706" width="9.140625" style="104"/>
    <col min="8707" max="8707" width="42.42578125" style="104" customWidth="1"/>
    <col min="8708" max="8708" width="17" style="104" customWidth="1"/>
    <col min="8709" max="8709" width="14.5703125" style="104" customWidth="1"/>
    <col min="8710" max="8714" width="12.85546875" style="104" customWidth="1"/>
    <col min="8715" max="8715" width="16.7109375" style="104" customWidth="1"/>
    <col min="8716" max="8962" width="9.140625" style="104"/>
    <col min="8963" max="8963" width="42.42578125" style="104" customWidth="1"/>
    <col min="8964" max="8964" width="17" style="104" customWidth="1"/>
    <col min="8965" max="8965" width="14.5703125" style="104" customWidth="1"/>
    <col min="8966" max="8970" width="12.85546875" style="104" customWidth="1"/>
    <col min="8971" max="8971" width="16.7109375" style="104" customWidth="1"/>
    <col min="8972" max="9218" width="9.140625" style="104"/>
    <col min="9219" max="9219" width="42.42578125" style="104" customWidth="1"/>
    <col min="9220" max="9220" width="17" style="104" customWidth="1"/>
    <col min="9221" max="9221" width="14.5703125" style="104" customWidth="1"/>
    <col min="9222" max="9226" width="12.85546875" style="104" customWidth="1"/>
    <col min="9227" max="9227" width="16.7109375" style="104" customWidth="1"/>
    <col min="9228" max="9474" width="9.140625" style="104"/>
    <col min="9475" max="9475" width="42.42578125" style="104" customWidth="1"/>
    <col min="9476" max="9476" width="17" style="104" customWidth="1"/>
    <col min="9477" max="9477" width="14.5703125" style="104" customWidth="1"/>
    <col min="9478" max="9482" width="12.85546875" style="104" customWidth="1"/>
    <col min="9483" max="9483" width="16.7109375" style="104" customWidth="1"/>
    <col min="9484" max="9730" width="9.140625" style="104"/>
    <col min="9731" max="9731" width="42.42578125" style="104" customWidth="1"/>
    <col min="9732" max="9732" width="17" style="104" customWidth="1"/>
    <col min="9733" max="9733" width="14.5703125" style="104" customWidth="1"/>
    <col min="9734" max="9738" width="12.85546875" style="104" customWidth="1"/>
    <col min="9739" max="9739" width="16.7109375" style="104" customWidth="1"/>
    <col min="9740" max="9986" width="9.140625" style="104"/>
    <col min="9987" max="9987" width="42.42578125" style="104" customWidth="1"/>
    <col min="9988" max="9988" width="17" style="104" customWidth="1"/>
    <col min="9989" max="9989" width="14.5703125" style="104" customWidth="1"/>
    <col min="9990" max="9994" width="12.85546875" style="104" customWidth="1"/>
    <col min="9995" max="9995" width="16.7109375" style="104" customWidth="1"/>
    <col min="9996" max="10242" width="9.140625" style="104"/>
    <col min="10243" max="10243" width="42.42578125" style="104" customWidth="1"/>
    <col min="10244" max="10244" width="17" style="104" customWidth="1"/>
    <col min="10245" max="10245" width="14.5703125" style="104" customWidth="1"/>
    <col min="10246" max="10250" width="12.85546875" style="104" customWidth="1"/>
    <col min="10251" max="10251" width="16.7109375" style="104" customWidth="1"/>
    <col min="10252" max="10498" width="9.140625" style="104"/>
    <col min="10499" max="10499" width="42.42578125" style="104" customWidth="1"/>
    <col min="10500" max="10500" width="17" style="104" customWidth="1"/>
    <col min="10501" max="10501" width="14.5703125" style="104" customWidth="1"/>
    <col min="10502" max="10506" width="12.85546875" style="104" customWidth="1"/>
    <col min="10507" max="10507" width="16.7109375" style="104" customWidth="1"/>
    <col min="10508" max="10754" width="9.140625" style="104"/>
    <col min="10755" max="10755" width="42.42578125" style="104" customWidth="1"/>
    <col min="10756" max="10756" width="17" style="104" customWidth="1"/>
    <col min="10757" max="10757" width="14.5703125" style="104" customWidth="1"/>
    <col min="10758" max="10762" width="12.85546875" style="104" customWidth="1"/>
    <col min="10763" max="10763" width="16.7109375" style="104" customWidth="1"/>
    <col min="10764" max="11010" width="9.140625" style="104"/>
    <col min="11011" max="11011" width="42.42578125" style="104" customWidth="1"/>
    <col min="11012" max="11012" width="17" style="104" customWidth="1"/>
    <col min="11013" max="11013" width="14.5703125" style="104" customWidth="1"/>
    <col min="11014" max="11018" width="12.85546875" style="104" customWidth="1"/>
    <col min="11019" max="11019" width="16.7109375" style="104" customWidth="1"/>
    <col min="11020" max="11266" width="9.140625" style="104"/>
    <col min="11267" max="11267" width="42.42578125" style="104" customWidth="1"/>
    <col min="11268" max="11268" width="17" style="104" customWidth="1"/>
    <col min="11269" max="11269" width="14.5703125" style="104" customWidth="1"/>
    <col min="11270" max="11274" width="12.85546875" style="104" customWidth="1"/>
    <col min="11275" max="11275" width="16.7109375" style="104" customWidth="1"/>
    <col min="11276" max="11522" width="9.140625" style="104"/>
    <col min="11523" max="11523" width="42.42578125" style="104" customWidth="1"/>
    <col min="11524" max="11524" width="17" style="104" customWidth="1"/>
    <col min="11525" max="11525" width="14.5703125" style="104" customWidth="1"/>
    <col min="11526" max="11530" width="12.85546875" style="104" customWidth="1"/>
    <col min="11531" max="11531" width="16.7109375" style="104" customWidth="1"/>
    <col min="11532" max="11778" width="9.140625" style="104"/>
    <col min="11779" max="11779" width="42.42578125" style="104" customWidth="1"/>
    <col min="11780" max="11780" width="17" style="104" customWidth="1"/>
    <col min="11781" max="11781" width="14.5703125" style="104" customWidth="1"/>
    <col min="11782" max="11786" width="12.85546875" style="104" customWidth="1"/>
    <col min="11787" max="11787" width="16.7109375" style="104" customWidth="1"/>
    <col min="11788" max="12034" width="9.140625" style="104"/>
    <col min="12035" max="12035" width="42.42578125" style="104" customWidth="1"/>
    <col min="12036" max="12036" width="17" style="104" customWidth="1"/>
    <col min="12037" max="12037" width="14.5703125" style="104" customWidth="1"/>
    <col min="12038" max="12042" width="12.85546875" style="104" customWidth="1"/>
    <col min="12043" max="12043" width="16.7109375" style="104" customWidth="1"/>
    <col min="12044" max="12290" width="9.140625" style="104"/>
    <col min="12291" max="12291" width="42.42578125" style="104" customWidth="1"/>
    <col min="12292" max="12292" width="17" style="104" customWidth="1"/>
    <col min="12293" max="12293" width="14.5703125" style="104" customWidth="1"/>
    <col min="12294" max="12298" width="12.85546875" style="104" customWidth="1"/>
    <col min="12299" max="12299" width="16.7109375" style="104" customWidth="1"/>
    <col min="12300" max="12546" width="9.140625" style="104"/>
    <col min="12547" max="12547" width="42.42578125" style="104" customWidth="1"/>
    <col min="12548" max="12548" width="17" style="104" customWidth="1"/>
    <col min="12549" max="12549" width="14.5703125" style="104" customWidth="1"/>
    <col min="12550" max="12554" width="12.85546875" style="104" customWidth="1"/>
    <col min="12555" max="12555" width="16.7109375" style="104" customWidth="1"/>
    <col min="12556" max="12802" width="9.140625" style="104"/>
    <col min="12803" max="12803" width="42.42578125" style="104" customWidth="1"/>
    <col min="12804" max="12804" width="17" style="104" customWidth="1"/>
    <col min="12805" max="12805" width="14.5703125" style="104" customWidth="1"/>
    <col min="12806" max="12810" width="12.85546875" style="104" customWidth="1"/>
    <col min="12811" max="12811" width="16.7109375" style="104" customWidth="1"/>
    <col min="12812" max="13058" width="9.140625" style="104"/>
    <col min="13059" max="13059" width="42.42578125" style="104" customWidth="1"/>
    <col min="13060" max="13060" width="17" style="104" customWidth="1"/>
    <col min="13061" max="13061" width="14.5703125" style="104" customWidth="1"/>
    <col min="13062" max="13066" width="12.85546875" style="104" customWidth="1"/>
    <col min="13067" max="13067" width="16.7109375" style="104" customWidth="1"/>
    <col min="13068" max="13314" width="9.140625" style="104"/>
    <col min="13315" max="13315" width="42.42578125" style="104" customWidth="1"/>
    <col min="13316" max="13316" width="17" style="104" customWidth="1"/>
    <col min="13317" max="13317" width="14.5703125" style="104" customWidth="1"/>
    <col min="13318" max="13322" width="12.85546875" style="104" customWidth="1"/>
    <col min="13323" max="13323" width="16.7109375" style="104" customWidth="1"/>
    <col min="13324" max="13570" width="9.140625" style="104"/>
    <col min="13571" max="13571" width="42.42578125" style="104" customWidth="1"/>
    <col min="13572" max="13572" width="17" style="104" customWidth="1"/>
    <col min="13573" max="13573" width="14.5703125" style="104" customWidth="1"/>
    <col min="13574" max="13578" width="12.85546875" style="104" customWidth="1"/>
    <col min="13579" max="13579" width="16.7109375" style="104" customWidth="1"/>
    <col min="13580" max="13826" width="9.140625" style="104"/>
    <col min="13827" max="13827" width="42.42578125" style="104" customWidth="1"/>
    <col min="13828" max="13828" width="17" style="104" customWidth="1"/>
    <col min="13829" max="13829" width="14.5703125" style="104" customWidth="1"/>
    <col min="13830" max="13834" width="12.85546875" style="104" customWidth="1"/>
    <col min="13835" max="13835" width="16.7109375" style="104" customWidth="1"/>
    <col min="13836" max="14082" width="9.140625" style="104"/>
    <col min="14083" max="14083" width="42.42578125" style="104" customWidth="1"/>
    <col min="14084" max="14084" width="17" style="104" customWidth="1"/>
    <col min="14085" max="14085" width="14.5703125" style="104" customWidth="1"/>
    <col min="14086" max="14090" width="12.85546875" style="104" customWidth="1"/>
    <col min="14091" max="14091" width="16.7109375" style="104" customWidth="1"/>
    <col min="14092" max="14338" width="9.140625" style="104"/>
    <col min="14339" max="14339" width="42.42578125" style="104" customWidth="1"/>
    <col min="14340" max="14340" width="17" style="104" customWidth="1"/>
    <col min="14341" max="14341" width="14.5703125" style="104" customWidth="1"/>
    <col min="14342" max="14346" width="12.85546875" style="104" customWidth="1"/>
    <col min="14347" max="14347" width="16.7109375" style="104" customWidth="1"/>
    <col min="14348" max="14594" width="9.140625" style="104"/>
    <col min="14595" max="14595" width="42.42578125" style="104" customWidth="1"/>
    <col min="14596" max="14596" width="17" style="104" customWidth="1"/>
    <col min="14597" max="14597" width="14.5703125" style="104" customWidth="1"/>
    <col min="14598" max="14602" width="12.85546875" style="104" customWidth="1"/>
    <col min="14603" max="14603" width="16.7109375" style="104" customWidth="1"/>
    <col min="14604" max="14850" width="9.140625" style="104"/>
    <col min="14851" max="14851" width="42.42578125" style="104" customWidth="1"/>
    <col min="14852" max="14852" width="17" style="104" customWidth="1"/>
    <col min="14853" max="14853" width="14.5703125" style="104" customWidth="1"/>
    <col min="14854" max="14858" width="12.85546875" style="104" customWidth="1"/>
    <col min="14859" max="14859" width="16.7109375" style="104" customWidth="1"/>
    <col min="14860" max="15106" width="9.140625" style="104"/>
    <col min="15107" max="15107" width="42.42578125" style="104" customWidth="1"/>
    <col min="15108" max="15108" width="17" style="104" customWidth="1"/>
    <col min="15109" max="15109" width="14.5703125" style="104" customWidth="1"/>
    <col min="15110" max="15114" width="12.85546875" style="104" customWidth="1"/>
    <col min="15115" max="15115" width="16.7109375" style="104" customWidth="1"/>
    <col min="15116" max="15362" width="9.140625" style="104"/>
    <col min="15363" max="15363" width="42.42578125" style="104" customWidth="1"/>
    <col min="15364" max="15364" width="17" style="104" customWidth="1"/>
    <col min="15365" max="15365" width="14.5703125" style="104" customWidth="1"/>
    <col min="15366" max="15370" width="12.85546875" style="104" customWidth="1"/>
    <col min="15371" max="15371" width="16.7109375" style="104" customWidth="1"/>
    <col min="15372" max="15618" width="9.140625" style="104"/>
    <col min="15619" max="15619" width="42.42578125" style="104" customWidth="1"/>
    <col min="15620" max="15620" width="17" style="104" customWidth="1"/>
    <col min="15621" max="15621" width="14.5703125" style="104" customWidth="1"/>
    <col min="15622" max="15626" width="12.85546875" style="104" customWidth="1"/>
    <col min="15627" max="15627" width="16.7109375" style="104" customWidth="1"/>
    <col min="15628" max="15874" width="9.140625" style="104"/>
    <col min="15875" max="15875" width="42.42578125" style="104" customWidth="1"/>
    <col min="15876" max="15876" width="17" style="104" customWidth="1"/>
    <col min="15877" max="15877" width="14.5703125" style="104" customWidth="1"/>
    <col min="15878" max="15882" width="12.85546875" style="104" customWidth="1"/>
    <col min="15883" max="15883" width="16.7109375" style="104" customWidth="1"/>
    <col min="15884" max="16130" width="9.140625" style="104"/>
    <col min="16131" max="16131" width="42.42578125" style="104" customWidth="1"/>
    <col min="16132" max="16132" width="17" style="104" customWidth="1"/>
    <col min="16133" max="16133" width="14.5703125" style="104" customWidth="1"/>
    <col min="16134" max="16138" width="12.85546875" style="104" customWidth="1"/>
    <col min="16139" max="16139" width="16.7109375" style="104" customWidth="1"/>
    <col min="16140" max="16384" width="9.140625" style="104"/>
  </cols>
  <sheetData>
    <row r="1" spans="1:18" ht="19.350000000000001" customHeight="1" x14ac:dyDescent="0.25">
      <c r="A1" s="189" t="s">
        <v>337</v>
      </c>
      <c r="B1" s="189"/>
      <c r="C1" s="189"/>
      <c r="D1" s="189"/>
      <c r="E1" s="189"/>
    </row>
    <row r="2" spans="1:18" ht="10.35" customHeight="1" x14ac:dyDescent="0.25"/>
    <row r="3" spans="1:18" ht="22.35" customHeight="1" x14ac:dyDescent="0.25">
      <c r="A3" s="105" t="s">
        <v>347</v>
      </c>
    </row>
    <row r="4" spans="1:18" ht="21.6" customHeight="1" x14ac:dyDescent="0.25">
      <c r="A4" s="190" t="s">
        <v>339</v>
      </c>
      <c r="B4" s="190" t="s">
        <v>340</v>
      </c>
      <c r="C4" s="190" t="s">
        <v>341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</row>
    <row r="5" spans="1:18" ht="51.75" customHeight="1" x14ac:dyDescent="0.25">
      <c r="A5" s="190"/>
      <c r="B5" s="190"/>
      <c r="C5" s="101" t="s">
        <v>294</v>
      </c>
      <c r="D5" s="101" t="s">
        <v>310</v>
      </c>
      <c r="E5" s="101" t="s">
        <v>296</v>
      </c>
      <c r="F5" s="101" t="s">
        <v>298</v>
      </c>
      <c r="G5" s="101" t="s">
        <v>326</v>
      </c>
      <c r="H5" s="101" t="s">
        <v>327</v>
      </c>
      <c r="I5" s="101" t="s">
        <v>328</v>
      </c>
      <c r="J5" s="101" t="s">
        <v>301</v>
      </c>
      <c r="K5" s="101" t="s">
        <v>329</v>
      </c>
      <c r="L5" s="101" t="s">
        <v>330</v>
      </c>
      <c r="M5" s="101" t="s">
        <v>303</v>
      </c>
      <c r="N5" s="101" t="s">
        <v>305</v>
      </c>
      <c r="O5" s="101" t="s">
        <v>308</v>
      </c>
      <c r="P5" s="101" t="s">
        <v>343</v>
      </c>
      <c r="Q5" s="101" t="s">
        <v>312</v>
      </c>
      <c r="R5" s="106" t="s">
        <v>346</v>
      </c>
    </row>
    <row r="6" spans="1:18" ht="23.45" customHeigh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  <c r="L6" s="109"/>
      <c r="M6" s="109"/>
      <c r="N6" s="109"/>
      <c r="O6" s="109"/>
      <c r="P6" s="109"/>
      <c r="Q6" s="109"/>
      <c r="R6" s="109"/>
    </row>
    <row r="7" spans="1:18" ht="23.45" customHeight="1" x14ac:dyDescent="0.25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9"/>
      <c r="L7" s="109"/>
      <c r="M7" s="109"/>
      <c r="N7" s="109"/>
      <c r="O7" s="109"/>
      <c r="P7" s="109"/>
      <c r="Q7" s="109"/>
      <c r="R7" s="109"/>
    </row>
    <row r="8" spans="1:18" ht="23.45" customHeight="1" x14ac:dyDescent="0.25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9"/>
      <c r="L8" s="109"/>
      <c r="M8" s="109"/>
      <c r="N8" s="109"/>
      <c r="O8" s="109"/>
      <c r="P8" s="109"/>
      <c r="Q8" s="109"/>
      <c r="R8" s="109"/>
    </row>
    <row r="9" spans="1:18" ht="20.85" customHeight="1" x14ac:dyDescent="0.25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9"/>
      <c r="L9" s="109"/>
      <c r="M9" s="109"/>
      <c r="N9" s="109"/>
      <c r="O9" s="109"/>
      <c r="P9" s="109"/>
      <c r="Q9" s="109"/>
      <c r="R9" s="109"/>
    </row>
    <row r="10" spans="1:18" ht="20.85" customHeight="1" x14ac:dyDescent="0.25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9"/>
      <c r="L10" s="109"/>
      <c r="M10" s="109"/>
      <c r="N10" s="109"/>
      <c r="O10" s="109"/>
      <c r="P10" s="109"/>
      <c r="Q10" s="109"/>
      <c r="R10" s="109"/>
    </row>
    <row r="11" spans="1:18" ht="20.85" customHeight="1" x14ac:dyDescent="0.25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9"/>
      <c r="L11" s="109"/>
      <c r="M11" s="109"/>
      <c r="N11" s="109"/>
      <c r="O11" s="109"/>
      <c r="P11" s="109"/>
      <c r="Q11" s="109"/>
      <c r="R11" s="109"/>
    </row>
    <row r="12" spans="1:18" ht="20.85" customHeight="1" x14ac:dyDescent="0.25">
      <c r="A12" s="110" t="s">
        <v>342</v>
      </c>
      <c r="B12" s="111">
        <f>SUM(B6:B11)</f>
        <v>0</v>
      </c>
      <c r="C12" s="111">
        <f t="shared" ref="C12:R12" si="0">SUM(C6:C11)</f>
        <v>0</v>
      </c>
      <c r="D12" s="111">
        <f t="shared" si="0"/>
        <v>0</v>
      </c>
      <c r="E12" s="111">
        <f t="shared" si="0"/>
        <v>0</v>
      </c>
      <c r="F12" s="111">
        <f t="shared" si="0"/>
        <v>0</v>
      </c>
      <c r="G12" s="111">
        <f t="shared" si="0"/>
        <v>0</v>
      </c>
      <c r="H12" s="111">
        <f t="shared" si="0"/>
        <v>0</v>
      </c>
      <c r="I12" s="111">
        <f t="shared" si="0"/>
        <v>0</v>
      </c>
      <c r="J12" s="111">
        <f t="shared" si="0"/>
        <v>0</v>
      </c>
      <c r="K12" s="111">
        <f t="shared" si="0"/>
        <v>0</v>
      </c>
      <c r="L12" s="111">
        <f t="shared" si="0"/>
        <v>0</v>
      </c>
      <c r="M12" s="111">
        <f t="shared" si="0"/>
        <v>0</v>
      </c>
      <c r="N12" s="111">
        <f t="shared" si="0"/>
        <v>0</v>
      </c>
      <c r="O12" s="111">
        <f t="shared" si="0"/>
        <v>0</v>
      </c>
      <c r="P12" s="111">
        <f t="shared" si="0"/>
        <v>0</v>
      </c>
      <c r="Q12" s="111">
        <f t="shared" si="0"/>
        <v>0</v>
      </c>
      <c r="R12" s="111">
        <f t="shared" si="0"/>
        <v>0</v>
      </c>
    </row>
    <row r="13" spans="1:18" ht="9.9499999999999993" customHeight="1" x14ac:dyDescent="0.25"/>
  </sheetData>
  <mergeCells count="4">
    <mergeCell ref="A1:E1"/>
    <mergeCell ref="A4:A5"/>
    <mergeCell ref="B4:B5"/>
    <mergeCell ref="C4:R4"/>
  </mergeCells>
  <pageMargins left="0.51181102362204722" right="0.31496062992125984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>
      <selection activeCell="F29" sqref="F29"/>
    </sheetView>
  </sheetViews>
  <sheetFormatPr defaultRowHeight="15" x14ac:dyDescent="0.25"/>
  <cols>
    <col min="1" max="1" width="7.5703125" style="40" customWidth="1"/>
    <col min="2" max="2" width="16.28515625" style="58" customWidth="1"/>
    <col min="3" max="3" width="17.28515625" style="40" customWidth="1"/>
    <col min="4" max="4" width="20.42578125" style="40" customWidth="1"/>
    <col min="5" max="5" width="9.140625" style="40"/>
    <col min="6" max="6" width="7.5703125" style="40" customWidth="1"/>
    <col min="7" max="7" width="16.28515625" style="58" customWidth="1"/>
    <col min="8" max="8" width="17.28515625" style="40" customWidth="1"/>
    <col min="9" max="9" width="17.5703125" style="40" customWidth="1"/>
    <col min="10" max="10" width="9.140625" style="40"/>
    <col min="11" max="11" width="7.5703125" style="40" customWidth="1"/>
    <col min="12" max="12" width="16.28515625" style="58" customWidth="1"/>
    <col min="13" max="13" width="17.28515625" style="40" customWidth="1"/>
    <col min="14" max="14" width="17.5703125" style="40" customWidth="1"/>
    <col min="15" max="16384" width="9.140625" style="40"/>
  </cols>
  <sheetData>
    <row r="2" spans="1:14" x14ac:dyDescent="0.25">
      <c r="A2" s="191" t="s">
        <v>275</v>
      </c>
      <c r="B2" s="191"/>
      <c r="C2" s="191"/>
      <c r="D2" s="191"/>
      <c r="F2" s="191" t="s">
        <v>276</v>
      </c>
      <c r="G2" s="191"/>
      <c r="H2" s="191"/>
      <c r="I2" s="191"/>
      <c r="K2" s="191" t="s">
        <v>277</v>
      </c>
      <c r="L2" s="191"/>
      <c r="M2" s="191"/>
      <c r="N2" s="191"/>
    </row>
    <row r="4" spans="1:14" ht="90" x14ac:dyDescent="0.25">
      <c r="A4" s="48" t="s">
        <v>0</v>
      </c>
      <c r="B4" s="50" t="s">
        <v>272</v>
      </c>
      <c r="C4" s="50" t="s">
        <v>273</v>
      </c>
      <c r="D4" s="50" t="s">
        <v>274</v>
      </c>
      <c r="F4" s="48" t="s">
        <v>0</v>
      </c>
      <c r="G4" s="50" t="s">
        <v>272</v>
      </c>
      <c r="H4" s="50" t="s">
        <v>273</v>
      </c>
      <c r="I4" s="50" t="s">
        <v>274</v>
      </c>
      <c r="K4" s="48" t="s">
        <v>0</v>
      </c>
      <c r="L4" s="50" t="s">
        <v>272</v>
      </c>
      <c r="M4" s="50" t="s">
        <v>273</v>
      </c>
      <c r="N4" s="50" t="s">
        <v>274</v>
      </c>
    </row>
    <row r="5" spans="1:14" x14ac:dyDescent="0.25">
      <c r="A5" s="45"/>
      <c r="B5" s="57"/>
      <c r="C5" s="45"/>
      <c r="D5" s="45" t="e">
        <f>C5/$C$21</f>
        <v>#DIV/0!</v>
      </c>
      <c r="F5" s="45"/>
      <c r="G5" s="57"/>
      <c r="H5" s="45"/>
      <c r="I5" s="45" t="e">
        <f>H5/$C$21</f>
        <v>#DIV/0!</v>
      </c>
      <c r="K5" s="45"/>
      <c r="L5" s="57"/>
      <c r="M5" s="45"/>
      <c r="N5" s="45" t="e">
        <f>M5/$C$21</f>
        <v>#DIV/0!</v>
      </c>
    </row>
    <row r="6" spans="1:14" x14ac:dyDescent="0.25">
      <c r="A6" s="45"/>
      <c r="B6" s="57"/>
      <c r="C6" s="45"/>
      <c r="D6" s="45" t="e">
        <f t="shared" ref="D6:D19" si="0">C6/$C$21</f>
        <v>#DIV/0!</v>
      </c>
      <c r="F6" s="45"/>
      <c r="G6" s="57"/>
      <c r="H6" s="45"/>
      <c r="I6" s="45" t="e">
        <f t="shared" ref="I6:I19" si="1">H6/$C$21</f>
        <v>#DIV/0!</v>
      </c>
      <c r="K6" s="45"/>
      <c r="L6" s="57"/>
      <c r="M6" s="45"/>
      <c r="N6" s="45" t="e">
        <f t="shared" ref="N6:N19" si="2">M6/$C$21</f>
        <v>#DIV/0!</v>
      </c>
    </row>
    <row r="7" spans="1:14" x14ac:dyDescent="0.25">
      <c r="A7" s="45"/>
      <c r="B7" s="57"/>
      <c r="C7" s="45"/>
      <c r="D7" s="45" t="e">
        <f t="shared" si="0"/>
        <v>#DIV/0!</v>
      </c>
      <c r="F7" s="45"/>
      <c r="G7" s="57"/>
      <c r="H7" s="45"/>
      <c r="I7" s="45" t="e">
        <f t="shared" si="1"/>
        <v>#DIV/0!</v>
      </c>
      <c r="K7" s="45"/>
      <c r="L7" s="57"/>
      <c r="M7" s="45"/>
      <c r="N7" s="45" t="e">
        <f t="shared" si="2"/>
        <v>#DIV/0!</v>
      </c>
    </row>
    <row r="8" spans="1:14" x14ac:dyDescent="0.25">
      <c r="A8" s="45"/>
      <c r="B8" s="57"/>
      <c r="C8" s="45"/>
      <c r="D8" s="45" t="e">
        <f t="shared" si="0"/>
        <v>#DIV/0!</v>
      </c>
      <c r="F8" s="45"/>
      <c r="G8" s="57"/>
      <c r="H8" s="45"/>
      <c r="I8" s="45" t="e">
        <f t="shared" si="1"/>
        <v>#DIV/0!</v>
      </c>
      <c r="K8" s="45"/>
      <c r="L8" s="57"/>
      <c r="M8" s="45"/>
      <c r="N8" s="45" t="e">
        <f t="shared" si="2"/>
        <v>#DIV/0!</v>
      </c>
    </row>
    <row r="9" spans="1:14" x14ac:dyDescent="0.25">
      <c r="A9" s="45"/>
      <c r="B9" s="57"/>
      <c r="C9" s="45"/>
      <c r="D9" s="45" t="e">
        <f t="shared" si="0"/>
        <v>#DIV/0!</v>
      </c>
      <c r="F9" s="45"/>
      <c r="G9" s="57"/>
      <c r="H9" s="45"/>
      <c r="I9" s="45" t="e">
        <f t="shared" si="1"/>
        <v>#DIV/0!</v>
      </c>
      <c r="K9" s="45"/>
      <c r="L9" s="57"/>
      <c r="M9" s="45"/>
      <c r="N9" s="45" t="e">
        <f t="shared" si="2"/>
        <v>#DIV/0!</v>
      </c>
    </row>
    <row r="10" spans="1:14" x14ac:dyDescent="0.25">
      <c r="A10" s="45"/>
      <c r="B10" s="57"/>
      <c r="C10" s="45"/>
      <c r="D10" s="45" t="e">
        <f t="shared" si="0"/>
        <v>#DIV/0!</v>
      </c>
      <c r="F10" s="45"/>
      <c r="G10" s="57"/>
      <c r="H10" s="45"/>
      <c r="I10" s="45" t="e">
        <f t="shared" si="1"/>
        <v>#DIV/0!</v>
      </c>
      <c r="K10" s="45"/>
      <c r="L10" s="57"/>
      <c r="M10" s="45"/>
      <c r="N10" s="45" t="e">
        <f t="shared" si="2"/>
        <v>#DIV/0!</v>
      </c>
    </row>
    <row r="11" spans="1:14" x14ac:dyDescent="0.25">
      <c r="A11" s="45"/>
      <c r="B11" s="57"/>
      <c r="C11" s="45"/>
      <c r="D11" s="45" t="e">
        <f t="shared" si="0"/>
        <v>#DIV/0!</v>
      </c>
      <c r="F11" s="45"/>
      <c r="G11" s="57"/>
      <c r="H11" s="45"/>
      <c r="I11" s="45" t="e">
        <f t="shared" si="1"/>
        <v>#DIV/0!</v>
      </c>
      <c r="K11" s="45"/>
      <c r="L11" s="57"/>
      <c r="M11" s="45"/>
      <c r="N11" s="45" t="e">
        <f t="shared" si="2"/>
        <v>#DIV/0!</v>
      </c>
    </row>
    <row r="12" spans="1:14" x14ac:dyDescent="0.25">
      <c r="A12" s="45"/>
      <c r="B12" s="57"/>
      <c r="C12" s="45"/>
      <c r="D12" s="45" t="e">
        <f t="shared" si="0"/>
        <v>#DIV/0!</v>
      </c>
      <c r="F12" s="45"/>
      <c r="G12" s="57"/>
      <c r="H12" s="45"/>
      <c r="I12" s="45" t="e">
        <f t="shared" si="1"/>
        <v>#DIV/0!</v>
      </c>
      <c r="K12" s="45"/>
      <c r="L12" s="57"/>
      <c r="M12" s="45"/>
      <c r="N12" s="45" t="e">
        <f t="shared" si="2"/>
        <v>#DIV/0!</v>
      </c>
    </row>
    <row r="13" spans="1:14" x14ac:dyDescent="0.25">
      <c r="A13" s="45"/>
      <c r="B13" s="57"/>
      <c r="C13" s="45"/>
      <c r="D13" s="45" t="e">
        <f t="shared" si="0"/>
        <v>#DIV/0!</v>
      </c>
      <c r="F13" s="45"/>
      <c r="G13" s="57"/>
      <c r="H13" s="45"/>
      <c r="I13" s="45" t="e">
        <f t="shared" si="1"/>
        <v>#DIV/0!</v>
      </c>
      <c r="K13" s="45"/>
      <c r="L13" s="57"/>
      <c r="M13" s="45"/>
      <c r="N13" s="45" t="e">
        <f t="shared" si="2"/>
        <v>#DIV/0!</v>
      </c>
    </row>
    <row r="14" spans="1:14" x14ac:dyDescent="0.25">
      <c r="A14" s="45"/>
      <c r="B14" s="57"/>
      <c r="C14" s="45"/>
      <c r="D14" s="45" t="e">
        <f t="shared" si="0"/>
        <v>#DIV/0!</v>
      </c>
      <c r="F14" s="45"/>
      <c r="G14" s="57"/>
      <c r="H14" s="45"/>
      <c r="I14" s="45" t="e">
        <f t="shared" si="1"/>
        <v>#DIV/0!</v>
      </c>
      <c r="K14" s="45"/>
      <c r="L14" s="57"/>
      <c r="M14" s="45"/>
      <c r="N14" s="45" t="e">
        <f t="shared" si="2"/>
        <v>#DIV/0!</v>
      </c>
    </row>
    <row r="15" spans="1:14" x14ac:dyDescent="0.25">
      <c r="A15" s="45"/>
      <c r="B15" s="57"/>
      <c r="C15" s="45"/>
      <c r="D15" s="45" t="e">
        <f t="shared" si="0"/>
        <v>#DIV/0!</v>
      </c>
      <c r="F15" s="45"/>
      <c r="G15" s="57"/>
      <c r="H15" s="45"/>
      <c r="I15" s="45" t="e">
        <f t="shared" si="1"/>
        <v>#DIV/0!</v>
      </c>
      <c r="K15" s="45"/>
      <c r="L15" s="57"/>
      <c r="M15" s="45"/>
      <c r="N15" s="45" t="e">
        <f t="shared" si="2"/>
        <v>#DIV/0!</v>
      </c>
    </row>
    <row r="16" spans="1:14" x14ac:dyDescent="0.25">
      <c r="A16" s="45"/>
      <c r="B16" s="57"/>
      <c r="C16" s="45"/>
      <c r="D16" s="45" t="e">
        <f t="shared" si="0"/>
        <v>#DIV/0!</v>
      </c>
      <c r="F16" s="45"/>
      <c r="G16" s="57"/>
      <c r="H16" s="45"/>
      <c r="I16" s="45" t="e">
        <f t="shared" si="1"/>
        <v>#DIV/0!</v>
      </c>
      <c r="K16" s="45"/>
      <c r="L16" s="57"/>
      <c r="M16" s="45"/>
      <c r="N16" s="45" t="e">
        <f t="shared" si="2"/>
        <v>#DIV/0!</v>
      </c>
    </row>
    <row r="17" spans="1:14" x14ac:dyDescent="0.25">
      <c r="A17" s="45"/>
      <c r="B17" s="57"/>
      <c r="C17" s="45"/>
      <c r="D17" s="45" t="e">
        <f t="shared" si="0"/>
        <v>#DIV/0!</v>
      </c>
      <c r="F17" s="45"/>
      <c r="G17" s="57"/>
      <c r="H17" s="45"/>
      <c r="I17" s="45" t="e">
        <f t="shared" si="1"/>
        <v>#DIV/0!</v>
      </c>
      <c r="K17" s="45"/>
      <c r="L17" s="57"/>
      <c r="M17" s="45"/>
      <c r="N17" s="45" t="e">
        <f t="shared" si="2"/>
        <v>#DIV/0!</v>
      </c>
    </row>
    <row r="18" spans="1:14" x14ac:dyDescent="0.25">
      <c r="A18" s="45"/>
      <c r="B18" s="57"/>
      <c r="C18" s="45"/>
      <c r="D18" s="45" t="e">
        <f t="shared" si="0"/>
        <v>#DIV/0!</v>
      </c>
      <c r="F18" s="45"/>
      <c r="G18" s="57"/>
      <c r="H18" s="45"/>
      <c r="I18" s="45" t="e">
        <f t="shared" si="1"/>
        <v>#DIV/0!</v>
      </c>
      <c r="K18" s="45"/>
      <c r="L18" s="57"/>
      <c r="M18" s="45"/>
      <c r="N18" s="45" t="e">
        <f t="shared" si="2"/>
        <v>#DIV/0!</v>
      </c>
    </row>
    <row r="19" spans="1:14" x14ac:dyDescent="0.25">
      <c r="A19" s="45"/>
      <c r="B19" s="57"/>
      <c r="C19" s="45"/>
      <c r="D19" s="45" t="e">
        <f t="shared" si="0"/>
        <v>#DIV/0!</v>
      </c>
      <c r="F19" s="45"/>
      <c r="G19" s="57"/>
      <c r="H19" s="45"/>
      <c r="I19" s="45" t="e">
        <f t="shared" si="1"/>
        <v>#DIV/0!</v>
      </c>
      <c r="K19" s="45"/>
      <c r="L19" s="57"/>
      <c r="M19" s="45"/>
      <c r="N19" s="45" t="e">
        <f t="shared" si="2"/>
        <v>#DIV/0!</v>
      </c>
    </row>
    <row r="20" spans="1:14" x14ac:dyDescent="0.25">
      <c r="A20" s="45"/>
      <c r="B20" s="57"/>
      <c r="C20" s="45"/>
      <c r="D20" s="45" t="e">
        <f>C20/$C$21</f>
        <v>#DIV/0!</v>
      </c>
      <c r="F20" s="45"/>
      <c r="G20" s="57"/>
      <c r="H20" s="45"/>
      <c r="I20" s="45" t="e">
        <f>H20/$C$21</f>
        <v>#DIV/0!</v>
      </c>
      <c r="K20" s="45"/>
      <c r="L20" s="57"/>
      <c r="M20" s="45"/>
      <c r="N20" s="45" t="e">
        <f>M20/$C$21</f>
        <v>#DIV/0!</v>
      </c>
    </row>
    <row r="21" spans="1:14" x14ac:dyDescent="0.25">
      <c r="A21" s="45"/>
      <c r="B21" s="57"/>
      <c r="C21" s="45">
        <f>SUM(C5:C20)</f>
        <v>0</v>
      </c>
      <c r="D21" s="45" t="e">
        <f>C21/$C$21</f>
        <v>#DIV/0!</v>
      </c>
      <c r="F21" s="45"/>
      <c r="G21" s="57"/>
      <c r="H21" s="45">
        <f>SUM(H5:H20)</f>
        <v>0</v>
      </c>
      <c r="I21" s="45" t="e">
        <f>H21/$C$21</f>
        <v>#DIV/0!</v>
      </c>
      <c r="K21" s="45"/>
      <c r="L21" s="57"/>
      <c r="M21" s="45">
        <f>SUM(M5:M20)</f>
        <v>0</v>
      </c>
      <c r="N21" s="45" t="e">
        <f>M21/$C$21</f>
        <v>#DIV/0!</v>
      </c>
    </row>
  </sheetData>
  <mergeCells count="3">
    <mergeCell ref="A2:D2"/>
    <mergeCell ref="F2:I2"/>
    <mergeCell ref="K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R20" sqref="R20"/>
    </sheetView>
  </sheetViews>
  <sheetFormatPr defaultRowHeight="15" x14ac:dyDescent="0.25"/>
  <cols>
    <col min="1" max="1" width="5.42578125" style="27" customWidth="1"/>
    <col min="2" max="2" width="42.85546875" style="27" customWidth="1"/>
    <col min="3" max="3" width="9.140625" style="27"/>
    <col min="4" max="10" width="16.28515625" customWidth="1"/>
  </cols>
  <sheetData>
    <row r="1" spans="1:10" s="40" customFormat="1" ht="17.25" customHeight="1" x14ac:dyDescent="0.25">
      <c r="A1" s="39"/>
      <c r="B1" s="176" t="s">
        <v>245</v>
      </c>
      <c r="C1" s="192"/>
      <c r="D1" s="192"/>
      <c r="E1" s="192"/>
      <c r="F1" s="192"/>
      <c r="G1" s="192"/>
      <c r="H1" s="192"/>
      <c r="I1" s="192"/>
    </row>
    <row r="2" spans="1:10" s="40" customFormat="1" ht="17.25" customHeight="1" x14ac:dyDescent="0.25">
      <c r="A2" s="39"/>
      <c r="B2" s="176" t="s">
        <v>249</v>
      </c>
      <c r="C2" s="193"/>
      <c r="D2" s="193"/>
      <c r="E2" s="193"/>
      <c r="F2" s="193"/>
      <c r="G2" s="193"/>
      <c r="H2" s="193"/>
      <c r="I2" s="193"/>
    </row>
    <row r="3" spans="1:10" s="40" customFormat="1" ht="17.25" customHeight="1" x14ac:dyDescent="0.25">
      <c r="A3" s="39"/>
      <c r="B3" s="176" t="s">
        <v>248</v>
      </c>
      <c r="C3" s="193"/>
      <c r="D3" s="193"/>
      <c r="E3" s="193"/>
      <c r="F3" s="193"/>
      <c r="G3" s="193"/>
      <c r="H3" s="193"/>
      <c r="I3" s="193"/>
    </row>
    <row r="4" spans="1:10" s="40" customFormat="1" ht="17.25" customHeight="1" x14ac:dyDescent="0.25">
      <c r="A4" s="39"/>
      <c r="B4" s="176" t="s">
        <v>246</v>
      </c>
      <c r="C4" s="193"/>
      <c r="D4" s="193"/>
      <c r="E4" s="193"/>
      <c r="F4" s="193"/>
      <c r="G4" s="193"/>
      <c r="H4" s="193"/>
      <c r="I4" s="193"/>
    </row>
    <row r="5" spans="1:10" s="40" customFormat="1" ht="17.25" customHeight="1" x14ac:dyDescent="0.25">
      <c r="A5" s="39"/>
      <c r="B5" s="176" t="s">
        <v>247</v>
      </c>
      <c r="C5" s="193"/>
      <c r="D5" s="193"/>
      <c r="E5" s="193"/>
      <c r="F5" s="193"/>
      <c r="G5" s="193"/>
      <c r="H5" s="193"/>
      <c r="I5" s="193"/>
    </row>
    <row r="6" spans="1:10" ht="17.25" customHeight="1" x14ac:dyDescent="0.25"/>
    <row r="7" spans="1:10" ht="51" customHeight="1" x14ac:dyDescent="0.25">
      <c r="A7" s="1" t="s">
        <v>0</v>
      </c>
      <c r="B7" s="2" t="s">
        <v>1</v>
      </c>
      <c r="C7" s="1" t="s">
        <v>2</v>
      </c>
      <c r="D7" s="2" t="s">
        <v>530</v>
      </c>
      <c r="E7" s="2" t="s">
        <v>531</v>
      </c>
      <c r="F7" s="2" t="s">
        <v>532</v>
      </c>
      <c r="G7" s="2" t="s">
        <v>533</v>
      </c>
      <c r="H7" s="2" t="s">
        <v>243</v>
      </c>
      <c r="I7" s="2" t="s">
        <v>244</v>
      </c>
      <c r="J7" s="177" t="s">
        <v>534</v>
      </c>
    </row>
    <row r="8" spans="1:10" x14ac:dyDescent="0.25">
      <c r="A8" s="1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177">
        <v>10</v>
      </c>
    </row>
    <row r="9" spans="1:10" x14ac:dyDescent="0.25">
      <c r="A9" s="3"/>
      <c r="B9" s="4"/>
      <c r="C9" s="5"/>
      <c r="D9" s="28"/>
      <c r="E9" s="28"/>
      <c r="F9" s="28"/>
      <c r="G9" s="28"/>
      <c r="H9" s="28"/>
      <c r="I9" s="28"/>
      <c r="J9" s="28"/>
    </row>
    <row r="10" spans="1:10" x14ac:dyDescent="0.25">
      <c r="A10" s="15" t="s">
        <v>3</v>
      </c>
      <c r="B10" s="16" t="s">
        <v>4</v>
      </c>
      <c r="C10" s="17" t="s">
        <v>5</v>
      </c>
      <c r="D10" s="41">
        <f t="shared" ref="D10:I10" si="0">SUM(D12,D30,D37,D58,D59,D60)</f>
        <v>0</v>
      </c>
      <c r="E10" s="41">
        <f t="shared" si="0"/>
        <v>0</v>
      </c>
      <c r="F10" s="41">
        <f t="shared" si="0"/>
        <v>0</v>
      </c>
      <c r="G10" s="41">
        <f t="shared" si="0"/>
        <v>0</v>
      </c>
      <c r="H10" s="41">
        <f t="shared" si="0"/>
        <v>0</v>
      </c>
      <c r="I10" s="41">
        <f t="shared" si="0"/>
        <v>0</v>
      </c>
      <c r="J10" s="41">
        <f t="shared" ref="J10" si="1">SUM(J12,J30,J37,J58,J59,J60)</f>
        <v>0</v>
      </c>
    </row>
    <row r="11" spans="1:10" x14ac:dyDescent="0.25">
      <c r="A11" s="6" t="s">
        <v>6</v>
      </c>
      <c r="B11" s="7" t="s">
        <v>7</v>
      </c>
      <c r="C11" s="8"/>
      <c r="D11" s="42"/>
      <c r="E11" s="42"/>
      <c r="F11" s="42"/>
      <c r="G11" s="42"/>
      <c r="H11" s="42"/>
      <c r="I11" s="42"/>
      <c r="J11" s="42"/>
    </row>
    <row r="12" spans="1:10" x14ac:dyDescent="0.25">
      <c r="A12" s="30" t="s">
        <v>8</v>
      </c>
      <c r="B12" s="31" t="s">
        <v>9</v>
      </c>
      <c r="C12" s="32" t="s">
        <v>5</v>
      </c>
      <c r="D12" s="43">
        <f t="shared" ref="D12:I12" si="2">SUM(D13,D16,D17,D21,D22)</f>
        <v>0</v>
      </c>
      <c r="E12" s="43">
        <f t="shared" si="2"/>
        <v>0</v>
      </c>
      <c r="F12" s="43">
        <f t="shared" si="2"/>
        <v>0</v>
      </c>
      <c r="G12" s="43">
        <f t="shared" si="2"/>
        <v>0</v>
      </c>
      <c r="H12" s="43">
        <f t="shared" si="2"/>
        <v>0</v>
      </c>
      <c r="I12" s="43">
        <f t="shared" si="2"/>
        <v>0</v>
      </c>
      <c r="J12" s="43">
        <f t="shared" ref="J12" si="3">SUM(J13,J16,J17,J21,J22)</f>
        <v>0</v>
      </c>
    </row>
    <row r="13" spans="1:10" ht="25.5" x14ac:dyDescent="0.25">
      <c r="A13" s="9" t="s">
        <v>10</v>
      </c>
      <c r="B13" s="10" t="s">
        <v>11</v>
      </c>
      <c r="C13" s="11" t="s">
        <v>5</v>
      </c>
      <c r="D13" s="42">
        <f t="shared" ref="D13:I13" si="4">SUM(D14,D15)</f>
        <v>0</v>
      </c>
      <c r="E13" s="42">
        <f t="shared" si="4"/>
        <v>0</v>
      </c>
      <c r="F13" s="42">
        <f t="shared" si="4"/>
        <v>0</v>
      </c>
      <c r="G13" s="42">
        <f t="shared" si="4"/>
        <v>0</v>
      </c>
      <c r="H13" s="42">
        <f t="shared" si="4"/>
        <v>0</v>
      </c>
      <c r="I13" s="42">
        <f t="shared" si="4"/>
        <v>0</v>
      </c>
      <c r="J13" s="42">
        <f t="shared" ref="J13" si="5">SUM(J14,J15)</f>
        <v>0</v>
      </c>
    </row>
    <row r="14" spans="1:10" x14ac:dyDescent="0.25">
      <c r="A14" s="6" t="s">
        <v>12</v>
      </c>
      <c r="B14" s="12" t="s">
        <v>13</v>
      </c>
      <c r="C14" s="1" t="s">
        <v>5</v>
      </c>
      <c r="D14" s="42">
        <f>'1.2.1.'!D6</f>
        <v>0</v>
      </c>
      <c r="E14" s="42"/>
      <c r="F14" s="42"/>
      <c r="G14" s="42"/>
      <c r="H14" s="42"/>
      <c r="I14" s="42"/>
      <c r="J14" s="42"/>
    </row>
    <row r="15" spans="1:10" x14ac:dyDescent="0.25">
      <c r="A15" s="6" t="s">
        <v>14</v>
      </c>
      <c r="B15" s="12" t="s">
        <v>15</v>
      </c>
      <c r="C15" s="1" t="s">
        <v>5</v>
      </c>
      <c r="D15" s="42"/>
      <c r="E15" s="42"/>
      <c r="F15" s="42"/>
      <c r="G15" s="42"/>
      <c r="H15" s="42"/>
      <c r="I15" s="42"/>
      <c r="J15" s="42"/>
    </row>
    <row r="16" spans="1:10" ht="38.25" x14ac:dyDescent="0.25">
      <c r="A16" s="6" t="s">
        <v>16</v>
      </c>
      <c r="B16" s="13" t="s">
        <v>17</v>
      </c>
      <c r="C16" s="1" t="s">
        <v>5</v>
      </c>
      <c r="D16" s="42"/>
      <c r="E16" s="42"/>
      <c r="F16" s="42"/>
      <c r="G16" s="42"/>
      <c r="H16" s="42"/>
      <c r="I16" s="42"/>
      <c r="J16" s="42"/>
    </row>
    <row r="17" spans="1:10" ht="51" x14ac:dyDescent="0.25">
      <c r="A17" s="9" t="s">
        <v>18</v>
      </c>
      <c r="B17" s="10" t="s">
        <v>19</v>
      </c>
      <c r="C17" s="11" t="s">
        <v>5</v>
      </c>
      <c r="D17" s="42">
        <f t="shared" ref="D17:I17" si="6">D18+D20</f>
        <v>0</v>
      </c>
      <c r="E17" s="42">
        <f t="shared" si="6"/>
        <v>0</v>
      </c>
      <c r="F17" s="42">
        <f t="shared" si="6"/>
        <v>0</v>
      </c>
      <c r="G17" s="42">
        <f t="shared" si="6"/>
        <v>0</v>
      </c>
      <c r="H17" s="42">
        <f t="shared" si="6"/>
        <v>0</v>
      </c>
      <c r="I17" s="42">
        <f t="shared" si="6"/>
        <v>0</v>
      </c>
      <c r="J17" s="42">
        <f t="shared" ref="J17" si="7">J18+J20</f>
        <v>0</v>
      </c>
    </row>
    <row r="18" spans="1:10" ht="25.5" x14ac:dyDescent="0.25">
      <c r="A18" s="6" t="s">
        <v>20</v>
      </c>
      <c r="B18" s="12" t="s">
        <v>21</v>
      </c>
      <c r="C18" s="1" t="s">
        <v>5</v>
      </c>
      <c r="D18" s="42"/>
      <c r="E18" s="42"/>
      <c r="F18" s="42"/>
      <c r="G18" s="42"/>
      <c r="H18" s="42"/>
      <c r="I18" s="42"/>
      <c r="J18" s="42"/>
    </row>
    <row r="19" spans="1:10" ht="25.5" x14ac:dyDescent="0.25">
      <c r="A19" s="6"/>
      <c r="B19" s="12" t="s">
        <v>22</v>
      </c>
      <c r="C19" s="1"/>
      <c r="D19" s="42"/>
      <c r="E19" s="42"/>
      <c r="F19" s="42"/>
      <c r="G19" s="42"/>
      <c r="H19" s="42"/>
      <c r="I19" s="42"/>
      <c r="J19" s="42"/>
    </row>
    <row r="20" spans="1:10" ht="38.25" x14ac:dyDescent="0.25">
      <c r="A20" s="6" t="s">
        <v>23</v>
      </c>
      <c r="B20" s="12" t="s">
        <v>24</v>
      </c>
      <c r="C20" s="1" t="s">
        <v>5</v>
      </c>
      <c r="D20" s="42"/>
      <c r="E20" s="42"/>
      <c r="F20" s="42"/>
      <c r="G20" s="42"/>
      <c r="H20" s="42"/>
      <c r="I20" s="42"/>
      <c r="J20" s="42"/>
    </row>
    <row r="21" spans="1:10" x14ac:dyDescent="0.25">
      <c r="A21" s="6" t="s">
        <v>25</v>
      </c>
      <c r="B21" s="13" t="s">
        <v>26</v>
      </c>
      <c r="C21" s="1" t="s">
        <v>5</v>
      </c>
      <c r="D21" s="42"/>
      <c r="E21" s="42"/>
      <c r="F21" s="42"/>
      <c r="G21" s="42"/>
      <c r="H21" s="42"/>
      <c r="I21" s="42"/>
      <c r="J21" s="42"/>
    </row>
    <row r="22" spans="1:10" x14ac:dyDescent="0.25">
      <c r="A22" s="9" t="s">
        <v>27</v>
      </c>
      <c r="B22" s="10" t="s">
        <v>28</v>
      </c>
      <c r="C22" s="14" t="s">
        <v>5</v>
      </c>
      <c r="D22" s="42">
        <f t="shared" ref="D22:I22" si="8">SUM(D23:D29)</f>
        <v>0</v>
      </c>
      <c r="E22" s="42">
        <f t="shared" si="8"/>
        <v>0</v>
      </c>
      <c r="F22" s="42">
        <f t="shared" si="8"/>
        <v>0</v>
      </c>
      <c r="G22" s="42">
        <f t="shared" si="8"/>
        <v>0</v>
      </c>
      <c r="H22" s="42">
        <f t="shared" si="8"/>
        <v>0</v>
      </c>
      <c r="I22" s="42">
        <f t="shared" si="8"/>
        <v>0</v>
      </c>
      <c r="J22" s="42">
        <f t="shared" ref="J22" si="9">SUM(J23:J29)</f>
        <v>0</v>
      </c>
    </row>
    <row r="23" spans="1:10" x14ac:dyDescent="0.25">
      <c r="A23" s="6" t="s">
        <v>29</v>
      </c>
      <c r="B23" s="12" t="s">
        <v>30</v>
      </c>
      <c r="C23" s="8" t="s">
        <v>5</v>
      </c>
      <c r="D23" s="42"/>
      <c r="E23" s="42"/>
      <c r="F23" s="42"/>
      <c r="G23" s="42"/>
      <c r="H23" s="42"/>
      <c r="I23" s="42"/>
      <c r="J23" s="42"/>
    </row>
    <row r="24" spans="1:10" ht="25.5" x14ac:dyDescent="0.25">
      <c r="A24" s="6" t="s">
        <v>31</v>
      </c>
      <c r="B24" s="12" t="s">
        <v>32</v>
      </c>
      <c r="C24" s="8" t="s">
        <v>5</v>
      </c>
      <c r="D24" s="42"/>
      <c r="E24" s="42"/>
      <c r="F24" s="42"/>
      <c r="G24" s="42"/>
      <c r="H24" s="42"/>
      <c r="I24" s="42"/>
      <c r="J24" s="42"/>
    </row>
    <row r="25" spans="1:10" ht="38.25" x14ac:dyDescent="0.25">
      <c r="A25" s="6" t="s">
        <v>33</v>
      </c>
      <c r="B25" s="12" t="s">
        <v>34</v>
      </c>
      <c r="C25" s="8" t="s">
        <v>5</v>
      </c>
      <c r="D25" s="42"/>
      <c r="E25" s="42"/>
      <c r="F25" s="42"/>
      <c r="G25" s="42"/>
      <c r="H25" s="42"/>
      <c r="I25" s="42"/>
      <c r="J25" s="42"/>
    </row>
    <row r="26" spans="1:10" ht="25.5" x14ac:dyDescent="0.25">
      <c r="A26" s="6" t="s">
        <v>35</v>
      </c>
      <c r="B26" s="12" t="s">
        <v>36</v>
      </c>
      <c r="C26" s="8" t="s">
        <v>5</v>
      </c>
      <c r="D26" s="42"/>
      <c r="E26" s="42"/>
      <c r="F26" s="42"/>
      <c r="G26" s="42"/>
      <c r="H26" s="42"/>
      <c r="I26" s="42"/>
      <c r="J26" s="42"/>
    </row>
    <row r="27" spans="1:10" ht="89.25" x14ac:dyDescent="0.25">
      <c r="A27" s="6" t="s">
        <v>37</v>
      </c>
      <c r="B27" s="12" t="s">
        <v>38</v>
      </c>
      <c r="C27" s="8" t="s">
        <v>5</v>
      </c>
      <c r="D27" s="42"/>
      <c r="E27" s="42"/>
      <c r="F27" s="42"/>
      <c r="G27" s="42"/>
      <c r="H27" s="42"/>
      <c r="I27" s="42"/>
      <c r="J27" s="42"/>
    </row>
    <row r="28" spans="1:10" ht="25.5" x14ac:dyDescent="0.25">
      <c r="A28" s="6" t="s">
        <v>39</v>
      </c>
      <c r="B28" s="12" t="s">
        <v>40</v>
      </c>
      <c r="C28" s="8" t="s">
        <v>5</v>
      </c>
      <c r="D28" s="42"/>
      <c r="E28" s="42"/>
      <c r="F28" s="42"/>
      <c r="G28" s="42"/>
      <c r="H28" s="42"/>
      <c r="I28" s="42"/>
      <c r="J28" s="42"/>
    </row>
    <row r="29" spans="1:10" x14ac:dyDescent="0.25">
      <c r="A29" s="6" t="s">
        <v>41</v>
      </c>
      <c r="B29" s="12" t="s">
        <v>42</v>
      </c>
      <c r="C29" s="8" t="s">
        <v>5</v>
      </c>
      <c r="D29" s="42"/>
      <c r="E29" s="42"/>
      <c r="F29" s="42"/>
      <c r="G29" s="42"/>
      <c r="H29" s="42"/>
      <c r="I29" s="42"/>
      <c r="J29" s="42"/>
    </row>
    <row r="30" spans="1:10" x14ac:dyDescent="0.25">
      <c r="A30" s="33" t="s">
        <v>43</v>
      </c>
      <c r="B30" s="31" t="s">
        <v>44</v>
      </c>
      <c r="C30" s="34" t="s">
        <v>5</v>
      </c>
      <c r="D30" s="43">
        <f t="shared" ref="D30:I30" si="10">D31+D32+D33</f>
        <v>0</v>
      </c>
      <c r="E30" s="43">
        <f t="shared" si="10"/>
        <v>0</v>
      </c>
      <c r="F30" s="43">
        <f t="shared" si="10"/>
        <v>0</v>
      </c>
      <c r="G30" s="43">
        <f t="shared" si="10"/>
        <v>0</v>
      </c>
      <c r="H30" s="43">
        <f t="shared" si="10"/>
        <v>0</v>
      </c>
      <c r="I30" s="43">
        <f t="shared" si="10"/>
        <v>0</v>
      </c>
      <c r="J30" s="43">
        <f t="shared" ref="J30" si="11">J31+J32+J33</f>
        <v>0</v>
      </c>
    </row>
    <row r="31" spans="1:10" ht="38.25" x14ac:dyDescent="0.25">
      <c r="A31" s="6" t="s">
        <v>45</v>
      </c>
      <c r="B31" s="13" t="s">
        <v>46</v>
      </c>
      <c r="C31" s="8" t="s">
        <v>5</v>
      </c>
      <c r="D31" s="42"/>
      <c r="E31" s="42"/>
      <c r="F31" s="42"/>
      <c r="G31" s="42"/>
      <c r="H31" s="42"/>
      <c r="I31" s="42"/>
      <c r="J31" s="42"/>
    </row>
    <row r="32" spans="1:10" ht="51" x14ac:dyDescent="0.25">
      <c r="A32" s="6" t="s">
        <v>47</v>
      </c>
      <c r="B32" s="13" t="s">
        <v>48</v>
      </c>
      <c r="C32" s="8" t="s">
        <v>5</v>
      </c>
      <c r="D32" s="42"/>
      <c r="E32" s="42"/>
      <c r="F32" s="42"/>
      <c r="G32" s="42"/>
      <c r="H32" s="42"/>
      <c r="I32" s="42"/>
      <c r="J32" s="42"/>
    </row>
    <row r="33" spans="1:10" ht="38.25" x14ac:dyDescent="0.25">
      <c r="A33" s="9" t="s">
        <v>49</v>
      </c>
      <c r="B33" s="10" t="s">
        <v>50</v>
      </c>
      <c r="C33" s="14" t="s">
        <v>5</v>
      </c>
      <c r="D33" s="42">
        <f t="shared" ref="D33:I33" si="12">D34+D36</f>
        <v>0</v>
      </c>
      <c r="E33" s="42">
        <f t="shared" si="12"/>
        <v>0</v>
      </c>
      <c r="F33" s="42">
        <f t="shared" si="12"/>
        <v>0</v>
      </c>
      <c r="G33" s="42">
        <f t="shared" si="12"/>
        <v>0</v>
      </c>
      <c r="H33" s="42">
        <f t="shared" si="12"/>
        <v>0</v>
      </c>
      <c r="I33" s="42">
        <f t="shared" si="12"/>
        <v>0</v>
      </c>
      <c r="J33" s="42">
        <f t="shared" ref="J33" si="13">J34+J36</f>
        <v>0</v>
      </c>
    </row>
    <row r="34" spans="1:10" ht="25.5" x14ac:dyDescent="0.25">
      <c r="A34" s="6" t="s">
        <v>51</v>
      </c>
      <c r="B34" s="12" t="s">
        <v>52</v>
      </c>
      <c r="C34" s="8" t="s">
        <v>5</v>
      </c>
      <c r="D34" s="42"/>
      <c r="E34" s="42"/>
      <c r="F34" s="42"/>
      <c r="G34" s="42"/>
      <c r="H34" s="42"/>
      <c r="I34" s="42"/>
      <c r="J34" s="42"/>
    </row>
    <row r="35" spans="1:10" x14ac:dyDescent="0.25">
      <c r="A35" s="6"/>
      <c r="B35" s="12" t="s">
        <v>53</v>
      </c>
      <c r="C35" s="8"/>
      <c r="D35" s="42"/>
      <c r="E35" s="42"/>
      <c r="F35" s="42"/>
      <c r="G35" s="42"/>
      <c r="H35" s="42"/>
      <c r="I35" s="42"/>
      <c r="J35" s="42"/>
    </row>
    <row r="36" spans="1:10" ht="38.25" x14ac:dyDescent="0.25">
      <c r="A36" s="6" t="s">
        <v>54</v>
      </c>
      <c r="B36" s="12" t="s">
        <v>55</v>
      </c>
      <c r="C36" s="8" t="s">
        <v>5</v>
      </c>
      <c r="D36" s="42"/>
      <c r="E36" s="42"/>
      <c r="F36" s="42"/>
      <c r="G36" s="42"/>
      <c r="H36" s="42"/>
      <c r="I36" s="42"/>
      <c r="J36" s="42"/>
    </row>
    <row r="37" spans="1:10" x14ac:dyDescent="0.25">
      <c r="A37" s="33" t="s">
        <v>56</v>
      </c>
      <c r="B37" s="31" t="s">
        <v>57</v>
      </c>
      <c r="C37" s="34" t="s">
        <v>5</v>
      </c>
      <c r="D37" s="43">
        <f>D38+D46+D50+D51+D52+D53+D54</f>
        <v>0</v>
      </c>
      <c r="E37" s="43">
        <f t="shared" ref="E37:I37" si="14">E38+E46+E50+E51+E52+E53+E54</f>
        <v>0</v>
      </c>
      <c r="F37" s="43">
        <f t="shared" si="14"/>
        <v>0</v>
      </c>
      <c r="G37" s="43">
        <f t="shared" si="14"/>
        <v>0</v>
      </c>
      <c r="H37" s="43">
        <f t="shared" si="14"/>
        <v>0</v>
      </c>
      <c r="I37" s="43">
        <f t="shared" si="14"/>
        <v>0</v>
      </c>
      <c r="J37" s="43">
        <f t="shared" ref="J37" si="15">J38+J46+J50+J51+J52+J53+J54</f>
        <v>0</v>
      </c>
    </row>
    <row r="38" spans="1:10" ht="38.25" x14ac:dyDescent="0.25">
      <c r="A38" s="9" t="s">
        <v>58</v>
      </c>
      <c r="B38" s="10" t="s">
        <v>59</v>
      </c>
      <c r="C38" s="14" t="s">
        <v>5</v>
      </c>
      <c r="D38" s="42">
        <f>SUM(D39:D45)</f>
        <v>0</v>
      </c>
      <c r="E38" s="42">
        <f t="shared" ref="E38:I38" si="16">SUM(E39:E45)</f>
        <v>0</v>
      </c>
      <c r="F38" s="42">
        <f t="shared" si="16"/>
        <v>0</v>
      </c>
      <c r="G38" s="42">
        <f t="shared" si="16"/>
        <v>0</v>
      </c>
      <c r="H38" s="42">
        <f t="shared" si="16"/>
        <v>0</v>
      </c>
      <c r="I38" s="42">
        <f t="shared" si="16"/>
        <v>0</v>
      </c>
      <c r="J38" s="42">
        <f t="shared" ref="J38" si="17">SUM(J39:J45)</f>
        <v>0</v>
      </c>
    </row>
    <row r="39" spans="1:10" x14ac:dyDescent="0.25">
      <c r="A39" s="6" t="s">
        <v>60</v>
      </c>
      <c r="B39" s="12" t="s">
        <v>61</v>
      </c>
      <c r="C39" s="8" t="s">
        <v>5</v>
      </c>
      <c r="D39" s="42"/>
      <c r="E39" s="42"/>
      <c r="F39" s="42"/>
      <c r="G39" s="42"/>
      <c r="H39" s="42"/>
      <c r="I39" s="42"/>
      <c r="J39" s="42"/>
    </row>
    <row r="40" spans="1:10" x14ac:dyDescent="0.25">
      <c r="A40" s="6" t="s">
        <v>62</v>
      </c>
      <c r="B40" s="12" t="s">
        <v>63</v>
      </c>
      <c r="C40" s="8" t="s">
        <v>5</v>
      </c>
      <c r="D40" s="42"/>
      <c r="E40" s="42"/>
      <c r="F40" s="42"/>
      <c r="G40" s="42"/>
      <c r="H40" s="42"/>
      <c r="I40" s="42"/>
      <c r="J40" s="42"/>
    </row>
    <row r="41" spans="1:10" x14ac:dyDescent="0.25">
      <c r="A41" s="6" t="s">
        <v>64</v>
      </c>
      <c r="B41" s="12" t="s">
        <v>65</v>
      </c>
      <c r="C41" s="8" t="s">
        <v>5</v>
      </c>
      <c r="D41" s="42"/>
      <c r="E41" s="42"/>
      <c r="F41" s="42"/>
      <c r="G41" s="42"/>
      <c r="H41" s="42"/>
      <c r="I41" s="42"/>
      <c r="J41" s="42"/>
    </row>
    <row r="42" spans="1:10" x14ac:dyDescent="0.25">
      <c r="A42" s="6" t="s">
        <v>66</v>
      </c>
      <c r="B42" s="12" t="s">
        <v>67</v>
      </c>
      <c r="C42" s="8" t="s">
        <v>5</v>
      </c>
      <c r="D42" s="42"/>
      <c r="E42" s="42"/>
      <c r="F42" s="42"/>
      <c r="G42" s="42"/>
      <c r="H42" s="42"/>
      <c r="I42" s="42"/>
      <c r="J42" s="42"/>
    </row>
    <row r="43" spans="1:10" ht="25.5" x14ac:dyDescent="0.25">
      <c r="A43" s="6" t="s">
        <v>68</v>
      </c>
      <c r="B43" s="12" t="s">
        <v>69</v>
      </c>
      <c r="C43" s="8" t="s">
        <v>5</v>
      </c>
      <c r="D43" s="42"/>
      <c r="E43" s="42"/>
      <c r="F43" s="42"/>
      <c r="G43" s="42"/>
      <c r="H43" s="42"/>
      <c r="I43" s="42"/>
      <c r="J43" s="42"/>
    </row>
    <row r="44" spans="1:10" x14ac:dyDescent="0.25">
      <c r="A44" s="6" t="s">
        <v>70</v>
      </c>
      <c r="B44" s="12" t="s">
        <v>71</v>
      </c>
      <c r="C44" s="8" t="s">
        <v>5</v>
      </c>
      <c r="D44" s="42"/>
      <c r="E44" s="42"/>
      <c r="F44" s="42"/>
      <c r="G44" s="42"/>
      <c r="H44" s="42"/>
      <c r="I44" s="42"/>
      <c r="J44" s="42"/>
    </row>
    <row r="45" spans="1:10" x14ac:dyDescent="0.25">
      <c r="A45" s="6" t="s">
        <v>72</v>
      </c>
      <c r="B45" s="12" t="s">
        <v>73</v>
      </c>
      <c r="C45" s="8" t="s">
        <v>5</v>
      </c>
      <c r="D45" s="42"/>
      <c r="E45" s="42"/>
      <c r="F45" s="42"/>
      <c r="G45" s="42"/>
      <c r="H45" s="42"/>
      <c r="I45" s="42"/>
      <c r="J45" s="42"/>
    </row>
    <row r="46" spans="1:10" ht="51" x14ac:dyDescent="0.25">
      <c r="A46" s="9" t="s">
        <v>74</v>
      </c>
      <c r="B46" s="10" t="s">
        <v>75</v>
      </c>
      <c r="C46" s="14" t="s">
        <v>5</v>
      </c>
      <c r="D46" s="42">
        <f t="shared" ref="D46:I46" si="18">D47+D49</f>
        <v>0</v>
      </c>
      <c r="E46" s="42">
        <f t="shared" si="18"/>
        <v>0</v>
      </c>
      <c r="F46" s="42">
        <f t="shared" si="18"/>
        <v>0</v>
      </c>
      <c r="G46" s="42">
        <f t="shared" si="18"/>
        <v>0</v>
      </c>
      <c r="H46" s="42">
        <f t="shared" si="18"/>
        <v>0</v>
      </c>
      <c r="I46" s="42">
        <f t="shared" si="18"/>
        <v>0</v>
      </c>
      <c r="J46" s="42">
        <f t="shared" ref="J46" si="19">J47+J49</f>
        <v>0</v>
      </c>
    </row>
    <row r="47" spans="1:10" ht="25.5" x14ac:dyDescent="0.25">
      <c r="A47" s="6" t="s">
        <v>76</v>
      </c>
      <c r="B47" s="12" t="s">
        <v>77</v>
      </c>
      <c r="C47" s="8" t="s">
        <v>5</v>
      </c>
      <c r="D47" s="42"/>
      <c r="E47" s="42"/>
      <c r="F47" s="42"/>
      <c r="G47" s="42"/>
      <c r="H47" s="42"/>
      <c r="I47" s="42"/>
      <c r="J47" s="42"/>
    </row>
    <row r="48" spans="1:10" ht="25.5" x14ac:dyDescent="0.25">
      <c r="A48" s="6"/>
      <c r="B48" s="12" t="s">
        <v>78</v>
      </c>
      <c r="C48" s="8"/>
      <c r="D48" s="42"/>
      <c r="E48" s="42"/>
      <c r="F48" s="42"/>
      <c r="G48" s="42"/>
      <c r="H48" s="42"/>
      <c r="I48" s="42"/>
      <c r="J48" s="42"/>
    </row>
    <row r="49" spans="1:10" ht="38.25" x14ac:dyDescent="0.25">
      <c r="A49" s="6" t="s">
        <v>79</v>
      </c>
      <c r="B49" s="12" t="s">
        <v>80</v>
      </c>
      <c r="C49" s="8" t="s">
        <v>5</v>
      </c>
      <c r="D49" s="42"/>
      <c r="E49" s="42"/>
      <c r="F49" s="42"/>
      <c r="G49" s="42"/>
      <c r="H49" s="42"/>
      <c r="I49" s="42"/>
      <c r="J49" s="42"/>
    </row>
    <row r="50" spans="1:10" ht="63.75" x14ac:dyDescent="0.25">
      <c r="A50" s="6" t="s">
        <v>81</v>
      </c>
      <c r="B50" s="13" t="s">
        <v>82</v>
      </c>
      <c r="C50" s="8" t="s">
        <v>5</v>
      </c>
      <c r="D50" s="42"/>
      <c r="E50" s="42"/>
      <c r="F50" s="42"/>
      <c r="G50" s="42"/>
      <c r="H50" s="42"/>
      <c r="I50" s="42"/>
      <c r="J50" s="42"/>
    </row>
    <row r="51" spans="1:10" x14ac:dyDescent="0.25">
      <c r="A51" s="6" t="s">
        <v>83</v>
      </c>
      <c r="B51" s="13" t="s">
        <v>84</v>
      </c>
      <c r="C51" s="8" t="s">
        <v>5</v>
      </c>
      <c r="D51" s="42"/>
      <c r="E51" s="42"/>
      <c r="F51" s="42"/>
      <c r="G51" s="42"/>
      <c r="H51" s="42"/>
      <c r="I51" s="42"/>
      <c r="J51" s="42"/>
    </row>
    <row r="52" spans="1:10" x14ac:dyDescent="0.25">
      <c r="A52" s="6" t="s">
        <v>85</v>
      </c>
      <c r="B52" s="13" t="s">
        <v>86</v>
      </c>
      <c r="C52" s="8" t="s">
        <v>5</v>
      </c>
      <c r="D52" s="42"/>
      <c r="E52" s="42"/>
      <c r="F52" s="42"/>
      <c r="G52" s="42"/>
      <c r="H52" s="42"/>
      <c r="I52" s="42"/>
      <c r="J52" s="42"/>
    </row>
    <row r="53" spans="1:10" x14ac:dyDescent="0.25">
      <c r="A53" s="6" t="s">
        <v>87</v>
      </c>
      <c r="B53" s="13" t="s">
        <v>88</v>
      </c>
      <c r="C53" s="8" t="s">
        <v>5</v>
      </c>
      <c r="D53" s="42"/>
      <c r="E53" s="42"/>
      <c r="F53" s="42"/>
      <c r="G53" s="42"/>
      <c r="H53" s="42"/>
      <c r="I53" s="42"/>
      <c r="J53" s="42"/>
    </row>
    <row r="54" spans="1:10" x14ac:dyDescent="0.25">
      <c r="A54" s="9" t="s">
        <v>89</v>
      </c>
      <c r="B54" s="10" t="s">
        <v>90</v>
      </c>
      <c r="C54" s="14" t="s">
        <v>5</v>
      </c>
      <c r="D54" s="42">
        <f>SUM(D55:D57)</f>
        <v>0</v>
      </c>
      <c r="E54" s="42">
        <f t="shared" ref="E54:I54" si="20">SUM(E55:E57)</f>
        <v>0</v>
      </c>
      <c r="F54" s="42">
        <f t="shared" si="20"/>
        <v>0</v>
      </c>
      <c r="G54" s="42">
        <f t="shared" si="20"/>
        <v>0</v>
      </c>
      <c r="H54" s="42">
        <f t="shared" si="20"/>
        <v>0</v>
      </c>
      <c r="I54" s="42">
        <f t="shared" si="20"/>
        <v>0</v>
      </c>
      <c r="J54" s="42">
        <f t="shared" ref="J54" si="21">SUM(J55:J57)</f>
        <v>0</v>
      </c>
    </row>
    <row r="55" spans="1:10" ht="25.5" x14ac:dyDescent="0.25">
      <c r="A55" s="6" t="s">
        <v>91</v>
      </c>
      <c r="B55" s="12" t="s">
        <v>92</v>
      </c>
      <c r="C55" s="8" t="s">
        <v>5</v>
      </c>
      <c r="D55" s="42"/>
      <c r="E55" s="42"/>
      <c r="F55" s="42"/>
      <c r="G55" s="42"/>
      <c r="H55" s="42"/>
      <c r="I55" s="42"/>
      <c r="J55" s="42"/>
    </row>
    <row r="56" spans="1:10" x14ac:dyDescent="0.25">
      <c r="A56" s="6" t="s">
        <v>93</v>
      </c>
      <c r="B56" s="12" t="s">
        <v>94</v>
      </c>
      <c r="C56" s="8" t="s">
        <v>5</v>
      </c>
      <c r="D56" s="42"/>
      <c r="E56" s="42"/>
      <c r="F56" s="42"/>
      <c r="G56" s="42"/>
      <c r="H56" s="42"/>
      <c r="I56" s="42"/>
      <c r="J56" s="42"/>
    </row>
    <row r="57" spans="1:10" x14ac:dyDescent="0.25">
      <c r="A57" s="6" t="s">
        <v>95</v>
      </c>
      <c r="B57" s="12" t="s">
        <v>96</v>
      </c>
      <c r="C57" s="8" t="s">
        <v>5</v>
      </c>
      <c r="D57" s="42"/>
      <c r="E57" s="42"/>
      <c r="F57" s="42"/>
      <c r="G57" s="42"/>
      <c r="H57" s="42"/>
      <c r="I57" s="42"/>
      <c r="J57" s="42"/>
    </row>
    <row r="58" spans="1:10" ht="25.5" x14ac:dyDescent="0.25">
      <c r="A58" s="33" t="s">
        <v>97</v>
      </c>
      <c r="B58" s="31" t="s">
        <v>482</v>
      </c>
      <c r="C58" s="34" t="s">
        <v>5</v>
      </c>
      <c r="D58" s="43"/>
      <c r="E58" s="43"/>
      <c r="F58" s="43"/>
      <c r="G58" s="43"/>
      <c r="H58" s="43"/>
      <c r="I58" s="43"/>
      <c r="J58" s="43"/>
    </row>
    <row r="59" spans="1:10" x14ac:dyDescent="0.25">
      <c r="A59" s="33" t="s">
        <v>98</v>
      </c>
      <c r="B59" s="31" t="s">
        <v>99</v>
      </c>
      <c r="C59" s="34" t="s">
        <v>5</v>
      </c>
      <c r="D59" s="43"/>
      <c r="E59" s="43"/>
      <c r="F59" s="43"/>
      <c r="G59" s="43"/>
      <c r="H59" s="43"/>
      <c r="I59" s="43"/>
      <c r="J59" s="43"/>
    </row>
    <row r="60" spans="1:10" ht="25.5" x14ac:dyDescent="0.25">
      <c r="A60" s="33" t="s">
        <v>100</v>
      </c>
      <c r="B60" s="31" t="s">
        <v>101</v>
      </c>
      <c r="C60" s="34" t="s">
        <v>5</v>
      </c>
      <c r="D60" s="43"/>
      <c r="E60" s="43"/>
      <c r="F60" s="43"/>
      <c r="G60" s="43"/>
      <c r="H60" s="43"/>
      <c r="I60" s="43"/>
      <c r="J60" s="43"/>
    </row>
    <row r="61" spans="1:10" x14ac:dyDescent="0.25">
      <c r="A61" s="15" t="s">
        <v>102</v>
      </c>
      <c r="B61" s="16" t="s">
        <v>103</v>
      </c>
      <c r="C61" s="17" t="s">
        <v>5</v>
      </c>
      <c r="D61" s="41">
        <f t="shared" ref="D61:I61" si="22">D62+D73+D74++D84+D85+D86+D88+D89+D90+D91+D94</f>
        <v>0</v>
      </c>
      <c r="E61" s="41">
        <f t="shared" si="22"/>
        <v>0</v>
      </c>
      <c r="F61" s="41">
        <f t="shared" si="22"/>
        <v>0</v>
      </c>
      <c r="G61" s="41">
        <f t="shared" si="22"/>
        <v>0</v>
      </c>
      <c r="H61" s="41">
        <f t="shared" si="22"/>
        <v>0</v>
      </c>
      <c r="I61" s="41">
        <f t="shared" si="22"/>
        <v>0</v>
      </c>
      <c r="J61" s="41">
        <f t="shared" ref="J61" si="23">J62+J73+J74++J84+J85+J86+J88+J89+J90+J91+J94</f>
        <v>0</v>
      </c>
    </row>
    <row r="62" spans="1:10" ht="25.5" x14ac:dyDescent="0.25">
      <c r="A62" s="33" t="s">
        <v>104</v>
      </c>
      <c r="B62" s="31" t="s">
        <v>105</v>
      </c>
      <c r="C62" s="34" t="s">
        <v>5</v>
      </c>
      <c r="D62" s="43">
        <f>SUM(D63:D72)</f>
        <v>0</v>
      </c>
      <c r="E62" s="43">
        <f>SUM(E63:E72)</f>
        <v>0</v>
      </c>
      <c r="F62" s="43">
        <f t="shared" ref="F62:I62" si="24">SUM(F63:F72)</f>
        <v>0</v>
      </c>
      <c r="G62" s="43">
        <f t="shared" si="24"/>
        <v>0</v>
      </c>
      <c r="H62" s="43">
        <f t="shared" si="24"/>
        <v>0</v>
      </c>
      <c r="I62" s="43">
        <f t="shared" si="24"/>
        <v>0</v>
      </c>
      <c r="J62" s="43">
        <f t="shared" ref="J62" si="25">SUM(J63:J72)</f>
        <v>0</v>
      </c>
    </row>
    <row r="63" spans="1:10" x14ac:dyDescent="0.25">
      <c r="A63" s="6" t="s">
        <v>106</v>
      </c>
      <c r="B63" s="13" t="s">
        <v>107</v>
      </c>
      <c r="C63" s="8" t="s">
        <v>5</v>
      </c>
      <c r="D63" s="42"/>
      <c r="E63" s="42"/>
      <c r="F63" s="42"/>
      <c r="G63" s="42"/>
      <c r="H63" s="42"/>
      <c r="I63" s="42"/>
      <c r="J63" s="42"/>
    </row>
    <row r="64" spans="1:10" x14ac:dyDescent="0.25">
      <c r="A64" s="6" t="s">
        <v>108</v>
      </c>
      <c r="B64" s="13" t="s">
        <v>109</v>
      </c>
      <c r="C64" s="8" t="s">
        <v>5</v>
      </c>
      <c r="D64" s="42"/>
      <c r="E64" s="42"/>
      <c r="F64" s="42"/>
      <c r="G64" s="42"/>
      <c r="H64" s="42"/>
      <c r="I64" s="42"/>
      <c r="J64" s="42"/>
    </row>
    <row r="65" spans="1:10" x14ac:dyDescent="0.25">
      <c r="A65" s="6" t="s">
        <v>110</v>
      </c>
      <c r="B65" s="13" t="s">
        <v>111</v>
      </c>
      <c r="C65" s="8" t="s">
        <v>5</v>
      </c>
      <c r="D65" s="42"/>
      <c r="E65" s="42"/>
      <c r="F65" s="42"/>
      <c r="G65" s="42"/>
      <c r="H65" s="42"/>
      <c r="I65" s="42"/>
      <c r="J65" s="42"/>
    </row>
    <row r="66" spans="1:10" x14ac:dyDescent="0.25">
      <c r="A66" s="6" t="s">
        <v>112</v>
      </c>
      <c r="B66" s="13" t="s">
        <v>113</v>
      </c>
      <c r="C66" s="8" t="s">
        <v>5</v>
      </c>
      <c r="D66" s="42"/>
      <c r="E66" s="42"/>
      <c r="F66" s="42"/>
      <c r="G66" s="42"/>
      <c r="H66" s="42"/>
      <c r="I66" s="42"/>
      <c r="J66" s="42"/>
    </row>
    <row r="67" spans="1:10" x14ac:dyDescent="0.25">
      <c r="A67" s="6" t="s">
        <v>114</v>
      </c>
      <c r="B67" s="13" t="s">
        <v>115</v>
      </c>
      <c r="C67" s="8" t="s">
        <v>5</v>
      </c>
      <c r="D67" s="42"/>
      <c r="E67" s="42"/>
      <c r="F67" s="42"/>
      <c r="G67" s="42"/>
      <c r="H67" s="42"/>
      <c r="I67" s="42"/>
      <c r="J67" s="42"/>
    </row>
    <row r="68" spans="1:10" ht="25.5" x14ac:dyDescent="0.25">
      <c r="A68" s="6" t="s">
        <v>116</v>
      </c>
      <c r="B68" s="13" t="s">
        <v>117</v>
      </c>
      <c r="C68" s="8" t="s">
        <v>5</v>
      </c>
      <c r="D68" s="42"/>
      <c r="E68" s="42"/>
      <c r="F68" s="42"/>
      <c r="G68" s="42"/>
      <c r="H68" s="42"/>
      <c r="I68" s="42"/>
      <c r="J68" s="42"/>
    </row>
    <row r="69" spans="1:10" x14ac:dyDescent="0.25">
      <c r="A69" s="6" t="s">
        <v>118</v>
      </c>
      <c r="B69" s="13" t="s">
        <v>119</v>
      </c>
      <c r="C69" s="8" t="s">
        <v>5</v>
      </c>
      <c r="D69" s="42"/>
      <c r="E69" s="42"/>
      <c r="F69" s="42"/>
      <c r="G69" s="42"/>
      <c r="H69" s="42"/>
      <c r="I69" s="42"/>
      <c r="J69" s="42"/>
    </row>
    <row r="70" spans="1:10" x14ac:dyDescent="0.25">
      <c r="A70" s="6" t="s">
        <v>120</v>
      </c>
      <c r="B70" s="13" t="s">
        <v>121</v>
      </c>
      <c r="C70" s="8" t="s">
        <v>5</v>
      </c>
      <c r="D70" s="42"/>
      <c r="E70" s="42"/>
      <c r="F70" s="42"/>
      <c r="G70" s="42"/>
      <c r="H70" s="42"/>
      <c r="I70" s="42"/>
      <c r="J70" s="42"/>
    </row>
    <row r="71" spans="1:10" x14ac:dyDescent="0.25">
      <c r="A71" s="6" t="s">
        <v>122</v>
      </c>
      <c r="B71" s="13" t="s">
        <v>123</v>
      </c>
      <c r="C71" s="8" t="s">
        <v>5</v>
      </c>
      <c r="D71" s="42"/>
      <c r="E71" s="42"/>
      <c r="F71" s="42"/>
      <c r="G71" s="42"/>
      <c r="H71" s="42"/>
      <c r="I71" s="42"/>
      <c r="J71" s="42"/>
    </row>
    <row r="72" spans="1:10" x14ac:dyDescent="0.25">
      <c r="A72" s="6" t="s">
        <v>124</v>
      </c>
      <c r="B72" s="13" t="s">
        <v>125</v>
      </c>
      <c r="C72" s="8" t="s">
        <v>5</v>
      </c>
      <c r="D72" s="42"/>
      <c r="E72" s="42"/>
      <c r="F72" s="42"/>
      <c r="G72" s="42"/>
      <c r="H72" s="42"/>
      <c r="I72" s="42"/>
      <c r="J72" s="42"/>
    </row>
    <row r="73" spans="1:10" x14ac:dyDescent="0.25">
      <c r="A73" s="35" t="s">
        <v>126</v>
      </c>
      <c r="B73" s="36" t="s">
        <v>127</v>
      </c>
      <c r="C73" s="37" t="s">
        <v>5</v>
      </c>
      <c r="D73" s="43"/>
      <c r="E73" s="43"/>
      <c r="F73" s="43"/>
      <c r="G73" s="43"/>
      <c r="H73" s="43"/>
      <c r="I73" s="43"/>
      <c r="J73" s="43"/>
    </row>
    <row r="74" spans="1:10" x14ac:dyDescent="0.25">
      <c r="A74" s="33" t="s">
        <v>128</v>
      </c>
      <c r="B74" s="31" t="s">
        <v>129</v>
      </c>
      <c r="C74" s="34" t="s">
        <v>5</v>
      </c>
      <c r="D74" s="43">
        <f t="shared" ref="D74:I74" si="26">SUM(D75:D83)</f>
        <v>0</v>
      </c>
      <c r="E74" s="43">
        <f t="shared" si="26"/>
        <v>0</v>
      </c>
      <c r="F74" s="43">
        <f t="shared" si="26"/>
        <v>0</v>
      </c>
      <c r="G74" s="43">
        <f t="shared" si="26"/>
        <v>0</v>
      </c>
      <c r="H74" s="43">
        <f t="shared" si="26"/>
        <v>0</v>
      </c>
      <c r="I74" s="43">
        <f t="shared" si="26"/>
        <v>0</v>
      </c>
      <c r="J74" s="43">
        <f t="shared" ref="J74" si="27">SUM(J75:J83)</f>
        <v>0</v>
      </c>
    </row>
    <row r="75" spans="1:10" x14ac:dyDescent="0.25">
      <c r="A75" s="6" t="s">
        <v>130</v>
      </c>
      <c r="B75" s="13" t="s">
        <v>131</v>
      </c>
      <c r="C75" s="8" t="s">
        <v>5</v>
      </c>
      <c r="D75" s="42"/>
      <c r="E75" s="42"/>
      <c r="F75" s="42"/>
      <c r="G75" s="42"/>
      <c r="H75" s="42"/>
      <c r="I75" s="42"/>
      <c r="J75" s="42"/>
    </row>
    <row r="76" spans="1:10" x14ac:dyDescent="0.25">
      <c r="A76" s="6" t="s">
        <v>132</v>
      </c>
      <c r="B76" s="13" t="s">
        <v>133</v>
      </c>
      <c r="C76" s="8" t="s">
        <v>5</v>
      </c>
      <c r="D76" s="42"/>
      <c r="E76" s="42"/>
      <c r="F76" s="42"/>
      <c r="G76" s="42"/>
      <c r="H76" s="42"/>
      <c r="I76" s="42"/>
      <c r="J76" s="42"/>
    </row>
    <row r="77" spans="1:10" x14ac:dyDescent="0.25">
      <c r="A77" s="6" t="s">
        <v>134</v>
      </c>
      <c r="B77" s="13" t="s">
        <v>135</v>
      </c>
      <c r="C77" s="8" t="s">
        <v>5</v>
      </c>
      <c r="D77" s="42"/>
      <c r="E77" s="42"/>
      <c r="F77" s="42"/>
      <c r="G77" s="42"/>
      <c r="H77" s="42"/>
      <c r="I77" s="42"/>
      <c r="J77" s="42"/>
    </row>
    <row r="78" spans="1:10" x14ac:dyDescent="0.25">
      <c r="A78" s="6" t="s">
        <v>136</v>
      </c>
      <c r="B78" s="13" t="s">
        <v>137</v>
      </c>
      <c r="C78" s="8" t="s">
        <v>5</v>
      </c>
      <c r="D78" s="42"/>
      <c r="E78" s="42"/>
      <c r="F78" s="42"/>
      <c r="G78" s="42"/>
      <c r="H78" s="42"/>
      <c r="I78" s="42"/>
      <c r="J78" s="42"/>
    </row>
    <row r="79" spans="1:10" x14ac:dyDescent="0.25">
      <c r="A79" s="6" t="s">
        <v>138</v>
      </c>
      <c r="B79" s="13" t="s">
        <v>139</v>
      </c>
      <c r="C79" s="8" t="s">
        <v>5</v>
      </c>
      <c r="D79" s="42"/>
      <c r="E79" s="42"/>
      <c r="F79" s="42"/>
      <c r="G79" s="42"/>
      <c r="H79" s="42"/>
      <c r="I79" s="42"/>
      <c r="J79" s="42"/>
    </row>
    <row r="80" spans="1:10" x14ac:dyDescent="0.25">
      <c r="A80" s="6" t="s">
        <v>140</v>
      </c>
      <c r="B80" s="13" t="s">
        <v>141</v>
      </c>
      <c r="C80" s="8" t="s">
        <v>5</v>
      </c>
      <c r="D80" s="42"/>
      <c r="E80" s="42"/>
      <c r="F80" s="42"/>
      <c r="G80" s="42"/>
      <c r="H80" s="42"/>
      <c r="I80" s="42"/>
      <c r="J80" s="42"/>
    </row>
    <row r="81" spans="1:10" ht="25.5" x14ac:dyDescent="0.25">
      <c r="A81" s="6" t="s">
        <v>142</v>
      </c>
      <c r="B81" s="13" t="s">
        <v>143</v>
      </c>
      <c r="C81" s="8" t="s">
        <v>5</v>
      </c>
      <c r="D81" s="42"/>
      <c r="E81" s="42"/>
      <c r="F81" s="42"/>
      <c r="G81" s="42"/>
      <c r="H81" s="42"/>
      <c r="I81" s="42"/>
      <c r="J81" s="42"/>
    </row>
    <row r="82" spans="1:10" x14ac:dyDescent="0.25">
      <c r="A82" s="6" t="s">
        <v>144</v>
      </c>
      <c r="B82" s="13" t="s">
        <v>145</v>
      </c>
      <c r="C82" s="8" t="s">
        <v>5</v>
      </c>
      <c r="D82" s="42"/>
      <c r="E82" s="42"/>
      <c r="F82" s="42"/>
      <c r="G82" s="42"/>
      <c r="H82" s="42"/>
      <c r="I82" s="42"/>
      <c r="J82" s="42"/>
    </row>
    <row r="83" spans="1:10" x14ac:dyDescent="0.25">
      <c r="A83" s="6" t="s">
        <v>146</v>
      </c>
      <c r="B83" s="13" t="s">
        <v>147</v>
      </c>
      <c r="C83" s="8" t="s">
        <v>5</v>
      </c>
      <c r="D83" s="42"/>
      <c r="E83" s="42"/>
      <c r="F83" s="42"/>
      <c r="G83" s="42"/>
      <c r="H83" s="42"/>
      <c r="I83" s="42"/>
      <c r="J83" s="42"/>
    </row>
    <row r="84" spans="1:10" ht="114.75" x14ac:dyDescent="0.25">
      <c r="A84" s="35" t="s">
        <v>148</v>
      </c>
      <c r="B84" s="36" t="s">
        <v>149</v>
      </c>
      <c r="C84" s="38" t="s">
        <v>5</v>
      </c>
      <c r="D84" s="43"/>
      <c r="E84" s="43"/>
      <c r="F84" s="43"/>
      <c r="G84" s="43"/>
      <c r="H84" s="43"/>
      <c r="I84" s="43"/>
      <c r="J84" s="43"/>
    </row>
    <row r="85" spans="1:10" ht="25.5" x14ac:dyDescent="0.25">
      <c r="A85" s="35" t="s">
        <v>150</v>
      </c>
      <c r="B85" s="36" t="s">
        <v>151</v>
      </c>
      <c r="C85" s="38" t="s">
        <v>5</v>
      </c>
      <c r="D85" s="43"/>
      <c r="E85" s="43"/>
      <c r="F85" s="43"/>
      <c r="G85" s="43"/>
      <c r="H85" s="43"/>
      <c r="I85" s="43"/>
      <c r="J85" s="43"/>
    </row>
    <row r="86" spans="1:10" x14ac:dyDescent="0.25">
      <c r="A86" s="35" t="s">
        <v>152</v>
      </c>
      <c r="B86" s="36" t="s">
        <v>153</v>
      </c>
      <c r="C86" s="38" t="s">
        <v>5</v>
      </c>
      <c r="D86" s="43">
        <f>D87</f>
        <v>0</v>
      </c>
      <c r="E86" s="43">
        <f t="shared" ref="E86:J86" si="28">E87</f>
        <v>0</v>
      </c>
      <c r="F86" s="43">
        <f t="shared" si="28"/>
        <v>0</v>
      </c>
      <c r="G86" s="43">
        <f t="shared" si="28"/>
        <v>0</v>
      </c>
      <c r="H86" s="43">
        <f t="shared" si="28"/>
        <v>0</v>
      </c>
      <c r="I86" s="43">
        <f t="shared" si="28"/>
        <v>0</v>
      </c>
      <c r="J86" s="43">
        <f t="shared" si="28"/>
        <v>0</v>
      </c>
    </row>
    <row r="87" spans="1:10" ht="25.5" x14ac:dyDescent="0.25">
      <c r="A87" s="6" t="s">
        <v>154</v>
      </c>
      <c r="B87" s="13" t="s">
        <v>155</v>
      </c>
      <c r="C87" s="8" t="s">
        <v>5</v>
      </c>
      <c r="D87" s="42"/>
      <c r="E87" s="42"/>
      <c r="F87" s="42"/>
      <c r="G87" s="42"/>
      <c r="H87" s="42"/>
      <c r="I87" s="42"/>
      <c r="J87" s="42"/>
    </row>
    <row r="88" spans="1:10" x14ac:dyDescent="0.25">
      <c r="A88" s="35" t="s">
        <v>156</v>
      </c>
      <c r="B88" s="36" t="s">
        <v>157</v>
      </c>
      <c r="C88" s="38" t="s">
        <v>5</v>
      </c>
      <c r="D88" s="43"/>
      <c r="E88" s="43"/>
      <c r="F88" s="43"/>
      <c r="G88" s="43"/>
      <c r="H88" s="43"/>
      <c r="I88" s="43"/>
      <c r="J88" s="43"/>
    </row>
    <row r="89" spans="1:10" x14ac:dyDescent="0.25">
      <c r="A89" s="35" t="s">
        <v>158</v>
      </c>
      <c r="B89" s="36" t="s">
        <v>159</v>
      </c>
      <c r="C89" s="38" t="s">
        <v>5</v>
      </c>
      <c r="D89" s="43"/>
      <c r="E89" s="43"/>
      <c r="F89" s="43"/>
      <c r="G89" s="43"/>
      <c r="H89" s="43"/>
      <c r="I89" s="43"/>
      <c r="J89" s="43"/>
    </row>
    <row r="90" spans="1:10" ht="25.5" x14ac:dyDescent="0.25">
      <c r="A90" s="35" t="s">
        <v>160</v>
      </c>
      <c r="B90" s="36" t="s">
        <v>161</v>
      </c>
      <c r="C90" s="38" t="s">
        <v>5</v>
      </c>
      <c r="D90" s="43"/>
      <c r="E90" s="43"/>
      <c r="F90" s="43"/>
      <c r="G90" s="43"/>
      <c r="H90" s="43"/>
      <c r="I90" s="43"/>
      <c r="J90" s="43"/>
    </row>
    <row r="91" spans="1:10" x14ac:dyDescent="0.25">
      <c r="A91" s="35" t="s">
        <v>162</v>
      </c>
      <c r="B91" s="36" t="s">
        <v>163</v>
      </c>
      <c r="C91" s="38" t="s">
        <v>5</v>
      </c>
      <c r="D91" s="43">
        <f t="shared" ref="D91:I91" si="29">SUM(D92,D93)</f>
        <v>0</v>
      </c>
      <c r="E91" s="43">
        <f t="shared" si="29"/>
        <v>0</v>
      </c>
      <c r="F91" s="43">
        <f t="shared" si="29"/>
        <v>0</v>
      </c>
      <c r="G91" s="43">
        <f t="shared" si="29"/>
        <v>0</v>
      </c>
      <c r="H91" s="43">
        <f t="shared" si="29"/>
        <v>0</v>
      </c>
      <c r="I91" s="43">
        <f t="shared" si="29"/>
        <v>0</v>
      </c>
      <c r="J91" s="43">
        <f t="shared" ref="J91" si="30">SUM(J92,J93)</f>
        <v>0</v>
      </c>
    </row>
    <row r="92" spans="1:10" x14ac:dyDescent="0.25">
      <c r="A92" s="6" t="s">
        <v>164</v>
      </c>
      <c r="B92" s="13" t="s">
        <v>165</v>
      </c>
      <c r="C92" s="8" t="s">
        <v>5</v>
      </c>
      <c r="D92" s="42"/>
      <c r="E92" s="42"/>
      <c r="F92" s="42"/>
      <c r="G92" s="42"/>
      <c r="H92" s="42"/>
      <c r="I92" s="42"/>
      <c r="J92" s="42"/>
    </row>
    <row r="93" spans="1:10" x14ac:dyDescent="0.25">
      <c r="A93" s="6" t="s">
        <v>166</v>
      </c>
      <c r="B93" s="13" t="s">
        <v>167</v>
      </c>
      <c r="C93" s="8" t="s">
        <v>5</v>
      </c>
      <c r="D93" s="42"/>
      <c r="E93" s="42"/>
      <c r="F93" s="42"/>
      <c r="G93" s="42"/>
      <c r="H93" s="42"/>
      <c r="I93" s="42"/>
      <c r="J93" s="42"/>
    </row>
    <row r="94" spans="1:10" ht="51" x14ac:dyDescent="0.25">
      <c r="A94" s="35" t="s">
        <v>168</v>
      </c>
      <c r="B94" s="36" t="s">
        <v>169</v>
      </c>
      <c r="C94" s="38" t="s">
        <v>5</v>
      </c>
      <c r="D94" s="43"/>
      <c r="E94" s="43"/>
      <c r="F94" s="43"/>
      <c r="G94" s="43"/>
      <c r="H94" s="43"/>
      <c r="I94" s="43"/>
      <c r="J94" s="43"/>
    </row>
    <row r="95" spans="1:10" x14ac:dyDescent="0.25">
      <c r="A95" s="166" t="s">
        <v>170</v>
      </c>
      <c r="B95" s="16" t="s">
        <v>171</v>
      </c>
      <c r="C95" s="19" t="s">
        <v>5</v>
      </c>
      <c r="D95" s="41"/>
      <c r="E95" s="41"/>
      <c r="F95" s="41"/>
      <c r="G95" s="41"/>
      <c r="H95" s="41"/>
      <c r="I95" s="41"/>
      <c r="J95" s="41"/>
    </row>
    <row r="96" spans="1:10" ht="51" x14ac:dyDescent="0.25">
      <c r="A96" s="166" t="s">
        <v>172</v>
      </c>
      <c r="B96" s="16" t="s">
        <v>173</v>
      </c>
      <c r="C96" s="19" t="s">
        <v>5</v>
      </c>
      <c r="D96" s="41"/>
      <c r="E96" s="41"/>
      <c r="F96" s="41"/>
      <c r="G96" s="41"/>
      <c r="H96" s="41"/>
      <c r="I96" s="41"/>
      <c r="J96" s="41"/>
    </row>
    <row r="97" spans="1:10" x14ac:dyDescent="0.25">
      <c r="A97" s="6" t="s">
        <v>174</v>
      </c>
      <c r="B97" s="7" t="s">
        <v>175</v>
      </c>
      <c r="C97" s="8" t="s">
        <v>5</v>
      </c>
      <c r="D97" s="42"/>
      <c r="E97" s="42"/>
      <c r="F97" s="42"/>
      <c r="G97" s="42"/>
      <c r="H97" s="42"/>
      <c r="I97" s="42"/>
      <c r="J97" s="42"/>
    </row>
    <row r="98" spans="1:10" x14ac:dyDescent="0.25">
      <c r="A98" s="18" t="s">
        <v>176</v>
      </c>
      <c r="B98" s="16" t="s">
        <v>177</v>
      </c>
      <c r="C98" s="17" t="s">
        <v>5</v>
      </c>
      <c r="D98" s="41">
        <f t="shared" ref="D98:I98" si="31">D99+D100+D101+D102</f>
        <v>0</v>
      </c>
      <c r="E98" s="41">
        <f t="shared" si="31"/>
        <v>0</v>
      </c>
      <c r="F98" s="41">
        <f t="shared" si="31"/>
        <v>0</v>
      </c>
      <c r="G98" s="41">
        <f t="shared" si="31"/>
        <v>0</v>
      </c>
      <c r="H98" s="41">
        <f t="shared" si="31"/>
        <v>0</v>
      </c>
      <c r="I98" s="41">
        <f t="shared" si="31"/>
        <v>0</v>
      </c>
      <c r="J98" s="41">
        <f t="shared" ref="J98" si="32">J99+J100+J101+J102</f>
        <v>0</v>
      </c>
    </row>
    <row r="99" spans="1:10" x14ac:dyDescent="0.25">
      <c r="A99" s="6" t="s">
        <v>178</v>
      </c>
      <c r="B99" s="7" t="s">
        <v>179</v>
      </c>
      <c r="C99" s="8" t="s">
        <v>5</v>
      </c>
      <c r="D99" s="42"/>
      <c r="E99" s="42"/>
      <c r="F99" s="42"/>
      <c r="G99" s="42"/>
      <c r="H99" s="42"/>
      <c r="I99" s="42"/>
      <c r="J99" s="42"/>
    </row>
    <row r="100" spans="1:10" ht="25.5" x14ac:dyDescent="0.25">
      <c r="A100" s="6" t="s">
        <v>180</v>
      </c>
      <c r="B100" s="7" t="s">
        <v>181</v>
      </c>
      <c r="C100" s="8" t="s">
        <v>5</v>
      </c>
      <c r="D100" s="42"/>
      <c r="E100" s="42"/>
      <c r="F100" s="42"/>
      <c r="G100" s="42"/>
      <c r="H100" s="42"/>
      <c r="I100" s="42"/>
      <c r="J100" s="42"/>
    </row>
    <row r="101" spans="1:10" x14ac:dyDescent="0.25">
      <c r="A101" s="6" t="s">
        <v>182</v>
      </c>
      <c r="B101" s="7" t="s">
        <v>183</v>
      </c>
      <c r="C101" s="8" t="s">
        <v>5</v>
      </c>
      <c r="D101" s="42"/>
      <c r="E101" s="42"/>
      <c r="F101" s="42"/>
      <c r="G101" s="42"/>
      <c r="H101" s="42"/>
      <c r="I101" s="42"/>
      <c r="J101" s="42"/>
    </row>
    <row r="102" spans="1:10" ht="38.25" x14ac:dyDescent="0.25">
      <c r="A102" s="161" t="s">
        <v>184</v>
      </c>
      <c r="B102" s="7" t="s">
        <v>185</v>
      </c>
      <c r="C102" s="8" t="s">
        <v>5</v>
      </c>
      <c r="D102" s="42"/>
      <c r="E102" s="42"/>
      <c r="F102" s="42"/>
      <c r="G102" s="42"/>
      <c r="H102" s="42"/>
      <c r="I102" s="42"/>
      <c r="J102" s="42"/>
    </row>
    <row r="103" spans="1:10" ht="25.5" x14ac:dyDescent="0.25">
      <c r="A103" s="6" t="s">
        <v>186</v>
      </c>
      <c r="B103" s="20" t="s">
        <v>187</v>
      </c>
      <c r="C103" s="8" t="s">
        <v>5</v>
      </c>
      <c r="D103" s="42"/>
      <c r="E103" s="42"/>
      <c r="F103" s="42"/>
      <c r="G103" s="42"/>
      <c r="H103" s="42"/>
      <c r="I103" s="42"/>
      <c r="J103" s="42"/>
    </row>
    <row r="104" spans="1:10" x14ac:dyDescent="0.25">
      <c r="A104" s="18" t="s">
        <v>188</v>
      </c>
      <c r="B104" s="21" t="s">
        <v>189</v>
      </c>
      <c r="C104" s="19" t="s">
        <v>5</v>
      </c>
      <c r="D104" s="41">
        <f t="shared" ref="D104:I104" si="33">SUM(D106:D112,D115,D116)</f>
        <v>0</v>
      </c>
      <c r="E104" s="41">
        <f t="shared" si="33"/>
        <v>0</v>
      </c>
      <c r="F104" s="41">
        <f t="shared" si="33"/>
        <v>0</v>
      </c>
      <c r="G104" s="41">
        <f t="shared" si="33"/>
        <v>0</v>
      </c>
      <c r="H104" s="41">
        <f t="shared" si="33"/>
        <v>0</v>
      </c>
      <c r="I104" s="41">
        <f t="shared" si="33"/>
        <v>0</v>
      </c>
      <c r="J104" s="41">
        <f t="shared" ref="J104" si="34">SUM(J106:J112,J115,J116)</f>
        <v>0</v>
      </c>
    </row>
    <row r="105" spans="1:10" x14ac:dyDescent="0.25">
      <c r="A105" s="6"/>
      <c r="B105" s="20" t="s">
        <v>190</v>
      </c>
      <c r="C105" s="8"/>
      <c r="D105" s="42"/>
      <c r="E105" s="42"/>
      <c r="F105" s="42"/>
      <c r="G105" s="42"/>
      <c r="H105" s="42"/>
      <c r="I105" s="42"/>
      <c r="J105" s="42"/>
    </row>
    <row r="106" spans="1:10" ht="38.25" x14ac:dyDescent="0.25">
      <c r="A106" s="6" t="s">
        <v>191</v>
      </c>
      <c r="B106" s="7" t="s">
        <v>192</v>
      </c>
      <c r="C106" s="8" t="s">
        <v>5</v>
      </c>
      <c r="D106" s="42"/>
      <c r="E106" s="42"/>
      <c r="F106" s="42"/>
      <c r="G106" s="42"/>
      <c r="H106" s="42"/>
      <c r="I106" s="42"/>
      <c r="J106" s="42"/>
    </row>
    <row r="107" spans="1:10" ht="204" x14ac:dyDescent="0.25">
      <c r="A107" s="6" t="s">
        <v>193</v>
      </c>
      <c r="B107" s="7" t="s">
        <v>194</v>
      </c>
      <c r="C107" s="8" t="s">
        <v>5</v>
      </c>
      <c r="D107" s="42"/>
      <c r="E107" s="42"/>
      <c r="F107" s="42"/>
      <c r="G107" s="42"/>
      <c r="H107" s="42"/>
      <c r="I107" s="42"/>
      <c r="J107" s="42"/>
    </row>
    <row r="108" spans="1:10" ht="76.5" x14ac:dyDescent="0.25">
      <c r="A108" s="6" t="s">
        <v>195</v>
      </c>
      <c r="B108" s="7" t="s">
        <v>196</v>
      </c>
      <c r="C108" s="8" t="s">
        <v>5</v>
      </c>
      <c r="D108" s="42"/>
      <c r="E108" s="42"/>
      <c r="F108" s="42"/>
      <c r="G108" s="42"/>
      <c r="H108" s="42"/>
      <c r="I108" s="42"/>
      <c r="J108" s="42"/>
    </row>
    <row r="109" spans="1:10" ht="165.75" x14ac:dyDescent="0.25">
      <c r="A109" s="6" t="s">
        <v>197</v>
      </c>
      <c r="B109" s="7" t="s">
        <v>198</v>
      </c>
      <c r="C109" s="1" t="s">
        <v>5</v>
      </c>
      <c r="D109" s="42"/>
      <c r="E109" s="42"/>
      <c r="F109" s="42"/>
      <c r="G109" s="42"/>
      <c r="H109" s="42"/>
      <c r="I109" s="42"/>
      <c r="J109" s="42"/>
    </row>
    <row r="110" spans="1:10" ht="114.75" x14ac:dyDescent="0.25">
      <c r="A110" s="6" t="s">
        <v>199</v>
      </c>
      <c r="B110" s="7" t="s">
        <v>200</v>
      </c>
      <c r="C110" s="1" t="s">
        <v>5</v>
      </c>
      <c r="D110" s="42"/>
      <c r="E110" s="42"/>
      <c r="F110" s="42"/>
      <c r="G110" s="42"/>
      <c r="H110" s="42"/>
      <c r="I110" s="42"/>
      <c r="J110" s="42"/>
    </row>
    <row r="111" spans="1:10" x14ac:dyDescent="0.25">
      <c r="A111" s="6" t="s">
        <v>201</v>
      </c>
      <c r="B111" s="7" t="s">
        <v>202</v>
      </c>
      <c r="C111" s="8" t="s">
        <v>5</v>
      </c>
      <c r="D111" s="42"/>
      <c r="E111" s="42"/>
      <c r="F111" s="42"/>
      <c r="G111" s="42"/>
      <c r="H111" s="42"/>
      <c r="I111" s="42"/>
      <c r="J111" s="42"/>
    </row>
    <row r="112" spans="1:10" ht="25.5" x14ac:dyDescent="0.25">
      <c r="A112" s="9" t="s">
        <v>203</v>
      </c>
      <c r="B112" s="22" t="s">
        <v>204</v>
      </c>
      <c r="C112" s="14" t="s">
        <v>5</v>
      </c>
      <c r="D112" s="42">
        <f t="shared" ref="D112:I112" si="35">D113+D114</f>
        <v>0</v>
      </c>
      <c r="E112" s="42">
        <f t="shared" si="35"/>
        <v>0</v>
      </c>
      <c r="F112" s="42">
        <f t="shared" si="35"/>
        <v>0</v>
      </c>
      <c r="G112" s="42">
        <f t="shared" si="35"/>
        <v>0</v>
      </c>
      <c r="H112" s="42">
        <f t="shared" si="35"/>
        <v>0</v>
      </c>
      <c r="I112" s="42">
        <f t="shared" si="35"/>
        <v>0</v>
      </c>
      <c r="J112" s="42">
        <f t="shared" ref="J112" si="36">J113+J114</f>
        <v>0</v>
      </c>
    </row>
    <row r="113" spans="1:10" ht="25.5" x14ac:dyDescent="0.25">
      <c r="A113" s="6" t="s">
        <v>205</v>
      </c>
      <c r="B113" s="13" t="s">
        <v>206</v>
      </c>
      <c r="C113" s="8" t="s">
        <v>5</v>
      </c>
      <c r="D113" s="42"/>
      <c r="E113" s="42"/>
      <c r="F113" s="42"/>
      <c r="G113" s="42"/>
      <c r="H113" s="42"/>
      <c r="I113" s="42"/>
      <c r="J113" s="42"/>
    </row>
    <row r="114" spans="1:10" ht="25.5" x14ac:dyDescent="0.25">
      <c r="A114" s="6" t="s">
        <v>207</v>
      </c>
      <c r="B114" s="13" t="s">
        <v>208</v>
      </c>
      <c r="C114" s="8" t="s">
        <v>5</v>
      </c>
      <c r="D114" s="42"/>
      <c r="E114" s="42"/>
      <c r="F114" s="42"/>
      <c r="G114" s="42"/>
      <c r="H114" s="42"/>
      <c r="I114" s="42"/>
      <c r="J114" s="42"/>
    </row>
    <row r="115" spans="1:10" ht="25.5" x14ac:dyDescent="0.25">
      <c r="A115" s="6" t="s">
        <v>209</v>
      </c>
      <c r="B115" s="7" t="s">
        <v>210</v>
      </c>
      <c r="C115" s="8" t="s">
        <v>5</v>
      </c>
      <c r="D115" s="42"/>
      <c r="E115" s="42"/>
      <c r="F115" s="42"/>
      <c r="G115" s="42"/>
      <c r="H115" s="42"/>
      <c r="I115" s="42"/>
      <c r="J115" s="42"/>
    </row>
    <row r="116" spans="1:10" ht="25.5" x14ac:dyDescent="0.25">
      <c r="A116" s="6" t="s">
        <v>211</v>
      </c>
      <c r="B116" s="7" t="s">
        <v>212</v>
      </c>
      <c r="C116" s="8" t="s">
        <v>5</v>
      </c>
      <c r="D116" s="42"/>
      <c r="E116" s="42"/>
      <c r="F116" s="42"/>
      <c r="G116" s="42"/>
      <c r="H116" s="42"/>
      <c r="I116" s="42"/>
      <c r="J116" s="42"/>
    </row>
    <row r="117" spans="1:10" x14ac:dyDescent="0.25">
      <c r="A117" s="9" t="s">
        <v>213</v>
      </c>
      <c r="B117" s="23" t="s">
        <v>214</v>
      </c>
      <c r="C117" s="14" t="s">
        <v>5</v>
      </c>
      <c r="D117" s="42"/>
      <c r="E117" s="42"/>
      <c r="F117" s="42"/>
      <c r="G117" s="42"/>
      <c r="H117" s="42"/>
      <c r="I117" s="42"/>
      <c r="J117" s="42"/>
    </row>
    <row r="118" spans="1:10" x14ac:dyDescent="0.25">
      <c r="A118" s="6" t="s">
        <v>215</v>
      </c>
      <c r="B118" s="7" t="s">
        <v>216</v>
      </c>
      <c r="C118" s="8" t="s">
        <v>217</v>
      </c>
      <c r="D118" s="42">
        <f t="shared" ref="D118:I118" si="37">IF(D119=0,0,D117/D119*100)</f>
        <v>0</v>
      </c>
      <c r="E118" s="42">
        <f t="shared" si="37"/>
        <v>0</v>
      </c>
      <c r="F118" s="42">
        <f t="shared" si="37"/>
        <v>0</v>
      </c>
      <c r="G118" s="42">
        <f t="shared" si="37"/>
        <v>0</v>
      </c>
      <c r="H118" s="42">
        <f t="shared" si="37"/>
        <v>0</v>
      </c>
      <c r="I118" s="42">
        <f t="shared" si="37"/>
        <v>0</v>
      </c>
      <c r="J118" s="42">
        <f t="shared" ref="J118" si="38">IF(J119=0,0,J117/J119*100)</f>
        <v>0</v>
      </c>
    </row>
    <row r="119" spans="1:10" x14ac:dyDescent="0.25">
      <c r="A119" s="18" t="s">
        <v>218</v>
      </c>
      <c r="B119" s="16" t="s">
        <v>219</v>
      </c>
      <c r="C119" s="17" t="s">
        <v>5</v>
      </c>
      <c r="D119" s="41">
        <f t="shared" ref="D119:I119" si="39">D10+D61+D95+D96+D98+D103</f>
        <v>0</v>
      </c>
      <c r="E119" s="41">
        <f t="shared" si="39"/>
        <v>0</v>
      </c>
      <c r="F119" s="41">
        <f t="shared" si="39"/>
        <v>0</v>
      </c>
      <c r="G119" s="41">
        <f t="shared" si="39"/>
        <v>0</v>
      </c>
      <c r="H119" s="41">
        <f t="shared" si="39"/>
        <v>0</v>
      </c>
      <c r="I119" s="41">
        <f t="shared" si="39"/>
        <v>0</v>
      </c>
      <c r="J119" s="41">
        <f t="shared" ref="J119" si="40">J10+J61+J95+J96+J98+J103</f>
        <v>0</v>
      </c>
    </row>
    <row r="120" spans="1:10" x14ac:dyDescent="0.25">
      <c r="A120" s="24" t="s">
        <v>220</v>
      </c>
      <c r="B120" s="25" t="s">
        <v>221</v>
      </c>
      <c r="C120" s="26" t="s">
        <v>5</v>
      </c>
      <c r="D120" s="42">
        <f t="shared" ref="D120:I120" si="41">D119+D104+D117</f>
        <v>0</v>
      </c>
      <c r="E120" s="42">
        <f t="shared" si="41"/>
        <v>0</v>
      </c>
      <c r="F120" s="42">
        <f t="shared" si="41"/>
        <v>0</v>
      </c>
      <c r="G120" s="42">
        <f t="shared" si="41"/>
        <v>0</v>
      </c>
      <c r="H120" s="42">
        <f t="shared" si="41"/>
        <v>0</v>
      </c>
      <c r="I120" s="42">
        <f t="shared" si="41"/>
        <v>0</v>
      </c>
      <c r="J120" s="42">
        <f t="shared" ref="J120" si="42">J119+J104+J117</f>
        <v>0</v>
      </c>
    </row>
    <row r="121" spans="1:10" x14ac:dyDescent="0.25">
      <c r="A121" s="6" t="s">
        <v>222</v>
      </c>
      <c r="B121" s="7" t="s">
        <v>223</v>
      </c>
      <c r="C121" s="8" t="s">
        <v>5</v>
      </c>
      <c r="D121" s="42"/>
      <c r="E121" s="42"/>
      <c r="F121" s="42"/>
      <c r="G121" s="42"/>
      <c r="H121" s="42"/>
      <c r="I121" s="42"/>
      <c r="J121" s="42"/>
    </row>
    <row r="122" spans="1:10" x14ac:dyDescent="0.25">
      <c r="A122" s="6" t="s">
        <v>224</v>
      </c>
      <c r="B122" s="7" t="s">
        <v>225</v>
      </c>
      <c r="C122" s="8" t="s">
        <v>5</v>
      </c>
      <c r="D122" s="42"/>
      <c r="E122" s="42"/>
      <c r="F122" s="42"/>
      <c r="G122" s="42"/>
      <c r="H122" s="42"/>
      <c r="I122" s="42"/>
      <c r="J122" s="42"/>
    </row>
    <row r="123" spans="1:10" ht="25.5" x14ac:dyDescent="0.25">
      <c r="A123" s="9" t="s">
        <v>226</v>
      </c>
      <c r="B123" s="23" t="s">
        <v>227</v>
      </c>
      <c r="C123" s="14" t="s">
        <v>228</v>
      </c>
      <c r="D123" s="42"/>
      <c r="E123" s="42"/>
      <c r="F123" s="42"/>
      <c r="G123" s="42"/>
      <c r="H123" s="42"/>
      <c r="I123" s="42"/>
      <c r="J123" s="42"/>
    </row>
    <row r="124" spans="1:10" x14ac:dyDescent="0.25">
      <c r="A124" s="6" t="s">
        <v>229</v>
      </c>
      <c r="B124" s="7" t="s">
        <v>230</v>
      </c>
      <c r="C124" s="8" t="s">
        <v>228</v>
      </c>
      <c r="D124" s="42"/>
      <c r="E124" s="42"/>
      <c r="F124" s="42"/>
      <c r="G124" s="42"/>
      <c r="H124" s="42"/>
      <c r="I124" s="42"/>
      <c r="J124" s="42"/>
    </row>
    <row r="125" spans="1:10" x14ac:dyDescent="0.25">
      <c r="A125" s="6" t="s">
        <v>231</v>
      </c>
      <c r="B125" s="7" t="s">
        <v>232</v>
      </c>
      <c r="C125" s="8" t="s">
        <v>233</v>
      </c>
      <c r="D125" s="42" t="e">
        <f>D120/D124</f>
        <v>#DIV/0!</v>
      </c>
      <c r="E125" s="42" t="e">
        <f t="shared" ref="E125:I125" si="43">E120/E124</f>
        <v>#DIV/0!</v>
      </c>
      <c r="F125" s="42" t="e">
        <f t="shared" si="43"/>
        <v>#DIV/0!</v>
      </c>
      <c r="G125" s="42" t="e">
        <f t="shared" si="43"/>
        <v>#DIV/0!</v>
      </c>
      <c r="H125" s="42" t="e">
        <f t="shared" si="43"/>
        <v>#DIV/0!</v>
      </c>
      <c r="I125" s="42" t="e">
        <f t="shared" si="43"/>
        <v>#DIV/0!</v>
      </c>
      <c r="J125" s="42" t="e">
        <f t="shared" ref="J125" si="44">J120/J124</f>
        <v>#DIV/0!</v>
      </c>
    </row>
    <row r="126" spans="1:10" x14ac:dyDescent="0.25">
      <c r="A126" s="6" t="s">
        <v>234</v>
      </c>
      <c r="B126" s="7" t="s">
        <v>235</v>
      </c>
      <c r="C126" s="8" t="s">
        <v>228</v>
      </c>
      <c r="D126" s="42">
        <f t="shared" ref="D126:I126" si="45">D123-D124</f>
        <v>0</v>
      </c>
      <c r="E126" s="42">
        <f t="shared" si="45"/>
        <v>0</v>
      </c>
      <c r="F126" s="42">
        <f t="shared" si="45"/>
        <v>0</v>
      </c>
      <c r="G126" s="42">
        <f t="shared" si="45"/>
        <v>0</v>
      </c>
      <c r="H126" s="42">
        <f t="shared" si="45"/>
        <v>0</v>
      </c>
      <c r="I126" s="42">
        <f t="shared" si="45"/>
        <v>0</v>
      </c>
      <c r="J126" s="42">
        <f t="shared" ref="J126" si="46">J123-J124</f>
        <v>0</v>
      </c>
    </row>
    <row r="127" spans="1:10" x14ac:dyDescent="0.25">
      <c r="A127" s="6" t="s">
        <v>236</v>
      </c>
      <c r="B127" s="7" t="s">
        <v>237</v>
      </c>
      <c r="C127" s="8" t="s">
        <v>233</v>
      </c>
      <c r="D127" s="42" t="e">
        <f t="shared" ref="D127:I127" si="47">ROUND((D120-(D125*D124))/D126,2)</f>
        <v>#DIV/0!</v>
      </c>
      <c r="E127" s="42" t="e">
        <f t="shared" si="47"/>
        <v>#DIV/0!</v>
      </c>
      <c r="F127" s="42" t="e">
        <f t="shared" si="47"/>
        <v>#DIV/0!</v>
      </c>
      <c r="G127" s="42" t="e">
        <f t="shared" si="47"/>
        <v>#DIV/0!</v>
      </c>
      <c r="H127" s="42" t="e">
        <f t="shared" si="47"/>
        <v>#DIV/0!</v>
      </c>
      <c r="I127" s="42" t="e">
        <f t="shared" si="47"/>
        <v>#DIV/0!</v>
      </c>
      <c r="J127" s="42" t="e">
        <f t="shared" ref="J127" si="48">ROUND((J120-(J125*J124))/J126,2)</f>
        <v>#DIV/0!</v>
      </c>
    </row>
    <row r="128" spans="1:10" x14ac:dyDescent="0.25">
      <c r="A128" s="6" t="s">
        <v>238</v>
      </c>
      <c r="B128" s="7" t="s">
        <v>239</v>
      </c>
      <c r="C128" s="8" t="s">
        <v>217</v>
      </c>
      <c r="D128" s="42" t="e">
        <f t="shared" ref="D128:I128" si="49">D127/D125</f>
        <v>#DIV/0!</v>
      </c>
      <c r="E128" s="42" t="e">
        <f t="shared" si="49"/>
        <v>#DIV/0!</v>
      </c>
      <c r="F128" s="42" t="e">
        <f t="shared" si="49"/>
        <v>#DIV/0!</v>
      </c>
      <c r="G128" s="42" t="e">
        <f t="shared" si="49"/>
        <v>#DIV/0!</v>
      </c>
      <c r="H128" s="42" t="e">
        <f t="shared" si="49"/>
        <v>#DIV/0!</v>
      </c>
      <c r="I128" s="42" t="e">
        <f t="shared" si="49"/>
        <v>#DIV/0!</v>
      </c>
      <c r="J128" s="42" t="e">
        <f t="shared" ref="J128" si="50">J127/J125</f>
        <v>#DIV/0!</v>
      </c>
    </row>
    <row r="129" spans="1:10" x14ac:dyDescent="0.25">
      <c r="A129" s="18" t="s">
        <v>240</v>
      </c>
      <c r="B129" s="29" t="s">
        <v>241</v>
      </c>
      <c r="C129" s="19" t="s">
        <v>233</v>
      </c>
      <c r="D129" s="41" t="e">
        <f t="shared" ref="D129:I129" si="51">D120/D123</f>
        <v>#DIV/0!</v>
      </c>
      <c r="E129" s="41" t="e">
        <f t="shared" si="51"/>
        <v>#DIV/0!</v>
      </c>
      <c r="F129" s="41" t="e">
        <f t="shared" si="51"/>
        <v>#DIV/0!</v>
      </c>
      <c r="G129" s="41" t="e">
        <f t="shared" si="51"/>
        <v>#DIV/0!</v>
      </c>
      <c r="H129" s="41" t="e">
        <f t="shared" si="51"/>
        <v>#DIV/0!</v>
      </c>
      <c r="I129" s="41" t="e">
        <f t="shared" si="51"/>
        <v>#DIV/0!</v>
      </c>
      <c r="J129" s="41" t="e">
        <f t="shared" ref="J129" si="52">J120/J123</f>
        <v>#DIV/0!</v>
      </c>
    </row>
  </sheetData>
  <mergeCells count="5">
    <mergeCell ref="C1:I1"/>
    <mergeCell ref="C4:I4"/>
    <mergeCell ref="C5:I5"/>
    <mergeCell ref="C3:I3"/>
    <mergeCell ref="C2:I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workbookViewId="0">
      <selection activeCell="D13" sqref="D13"/>
    </sheetView>
  </sheetViews>
  <sheetFormatPr defaultRowHeight="15" x14ac:dyDescent="0.25"/>
  <cols>
    <col min="1" max="1" width="9.85546875" style="46" customWidth="1"/>
    <col min="2" max="2" width="34.7109375" style="46" customWidth="1"/>
    <col min="3" max="3" width="14.5703125" style="46" customWidth="1"/>
    <col min="4" max="6" width="11" style="46" customWidth="1"/>
    <col min="7" max="7" width="13.85546875" style="46" customWidth="1"/>
    <col min="8" max="9" width="11" style="46" customWidth="1"/>
    <col min="10" max="10" width="31.28515625" style="46" customWidth="1"/>
    <col min="11" max="15" width="11" style="46" customWidth="1"/>
    <col min="16" max="16384" width="9.140625" style="46"/>
  </cols>
  <sheetData>
    <row r="2" spans="1:10" x14ac:dyDescent="0.25">
      <c r="A2" s="49" t="s">
        <v>270</v>
      </c>
    </row>
    <row r="4" spans="1:10" ht="51" x14ac:dyDescent="0.25">
      <c r="A4" s="48" t="s">
        <v>380</v>
      </c>
      <c r="B4" s="48" t="s">
        <v>344</v>
      </c>
      <c r="C4" s="48" t="s">
        <v>373</v>
      </c>
      <c r="D4" s="2" t="s">
        <v>530</v>
      </c>
      <c r="E4" s="2" t="s">
        <v>531</v>
      </c>
      <c r="F4" s="2" t="s">
        <v>532</v>
      </c>
      <c r="G4" s="2" t="s">
        <v>533</v>
      </c>
      <c r="H4" s="2" t="s">
        <v>243</v>
      </c>
      <c r="I4" s="2" t="s">
        <v>244</v>
      </c>
      <c r="J4" s="50" t="s">
        <v>271</v>
      </c>
    </row>
    <row r="5" spans="1:10" ht="25.5" x14ac:dyDescent="0.25">
      <c r="A5" s="55" t="s">
        <v>10</v>
      </c>
      <c r="B5" s="52" t="s">
        <v>252</v>
      </c>
      <c r="C5" s="53" t="s">
        <v>5</v>
      </c>
      <c r="D5" s="2"/>
      <c r="E5" s="2"/>
      <c r="F5" s="2"/>
      <c r="G5" s="2"/>
      <c r="H5" s="2"/>
      <c r="I5" s="2"/>
      <c r="J5" s="50"/>
    </row>
    <row r="6" spans="1:10" x14ac:dyDescent="0.25">
      <c r="A6" s="54" t="s">
        <v>12</v>
      </c>
      <c r="B6" s="44" t="s">
        <v>251</v>
      </c>
      <c r="C6" s="51" t="s">
        <v>5</v>
      </c>
      <c r="D6" s="56">
        <f>D7+D10+D13+D16</f>
        <v>0</v>
      </c>
      <c r="E6" s="56">
        <f t="shared" ref="E6:I6" si="0">E7+E10+E13+E16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48"/>
    </row>
    <row r="7" spans="1:10" x14ac:dyDescent="0.25">
      <c r="A7" s="56" t="s">
        <v>259</v>
      </c>
      <c r="B7" s="44" t="s">
        <v>254</v>
      </c>
      <c r="C7" s="51" t="s">
        <v>5</v>
      </c>
      <c r="D7" s="56">
        <f>D8*D9/1000</f>
        <v>0</v>
      </c>
      <c r="E7" s="56">
        <f t="shared" ref="E7:I7" si="1">E8*E9/1000</f>
        <v>0</v>
      </c>
      <c r="F7" s="56">
        <f t="shared" si="1"/>
        <v>0</v>
      </c>
      <c r="G7" s="56">
        <f t="shared" si="1"/>
        <v>0</v>
      </c>
      <c r="H7" s="56">
        <f t="shared" si="1"/>
        <v>0</v>
      </c>
      <c r="I7" s="56">
        <f t="shared" si="1"/>
        <v>0</v>
      </c>
      <c r="J7" s="48"/>
    </row>
    <row r="8" spans="1:10" x14ac:dyDescent="0.25">
      <c r="A8" s="56"/>
      <c r="B8" s="44" t="s">
        <v>255</v>
      </c>
      <c r="C8" s="51" t="s">
        <v>257</v>
      </c>
      <c r="D8" s="56"/>
      <c r="E8" s="56"/>
      <c r="F8" s="56"/>
      <c r="G8" s="56"/>
      <c r="H8" s="56"/>
      <c r="I8" s="56"/>
      <c r="J8" s="48"/>
    </row>
    <row r="9" spans="1:10" x14ac:dyDescent="0.25">
      <c r="A9" s="56"/>
      <c r="B9" s="44" t="s">
        <v>256</v>
      </c>
      <c r="C9" s="51" t="s">
        <v>258</v>
      </c>
      <c r="D9" s="56"/>
      <c r="E9" s="56"/>
      <c r="F9" s="56"/>
      <c r="G9" s="56"/>
      <c r="H9" s="56"/>
      <c r="I9" s="56"/>
      <c r="J9" s="48"/>
    </row>
    <row r="10" spans="1:10" x14ac:dyDescent="0.25">
      <c r="A10" s="56" t="s">
        <v>253</v>
      </c>
      <c r="B10" s="44" t="s">
        <v>254</v>
      </c>
      <c r="C10" s="51" t="s">
        <v>5</v>
      </c>
      <c r="D10" s="56">
        <f>D11*D12/1000</f>
        <v>0</v>
      </c>
      <c r="E10" s="56">
        <f t="shared" ref="E10:I10" si="2">E11*E12/1000</f>
        <v>0</v>
      </c>
      <c r="F10" s="56">
        <f t="shared" si="2"/>
        <v>0</v>
      </c>
      <c r="G10" s="56">
        <f t="shared" si="2"/>
        <v>0</v>
      </c>
      <c r="H10" s="56">
        <f t="shared" si="2"/>
        <v>0</v>
      </c>
      <c r="I10" s="56">
        <f t="shared" si="2"/>
        <v>0</v>
      </c>
      <c r="J10" s="48"/>
    </row>
    <row r="11" spans="1:10" x14ac:dyDescent="0.25">
      <c r="A11" s="56"/>
      <c r="B11" s="44" t="s">
        <v>255</v>
      </c>
      <c r="C11" s="51" t="s">
        <v>257</v>
      </c>
      <c r="D11" s="56"/>
      <c r="E11" s="56"/>
      <c r="F11" s="56"/>
      <c r="G11" s="56"/>
      <c r="H11" s="56"/>
      <c r="I11" s="56"/>
      <c r="J11" s="48"/>
    </row>
    <row r="12" spans="1:10" x14ac:dyDescent="0.25">
      <c r="A12" s="56"/>
      <c r="B12" s="44" t="s">
        <v>256</v>
      </c>
      <c r="C12" s="51" t="s">
        <v>258</v>
      </c>
      <c r="D12" s="56"/>
      <c r="E12" s="56"/>
      <c r="F12" s="56"/>
      <c r="G12" s="56"/>
      <c r="H12" s="56"/>
      <c r="I12" s="56"/>
      <c r="J12" s="48"/>
    </row>
    <row r="13" spans="1:10" x14ac:dyDescent="0.25">
      <c r="A13" s="56" t="s">
        <v>260</v>
      </c>
      <c r="B13" s="44" t="s">
        <v>254</v>
      </c>
      <c r="C13" s="51" t="s">
        <v>5</v>
      </c>
      <c r="D13" s="56">
        <f>D14*D15/1000</f>
        <v>0</v>
      </c>
      <c r="E13" s="56">
        <f t="shared" ref="E13:I13" si="3">E14*E15/1000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48"/>
    </row>
    <row r="14" spans="1:10" x14ac:dyDescent="0.25">
      <c r="A14" s="56"/>
      <c r="B14" s="44" t="s">
        <v>255</v>
      </c>
      <c r="C14" s="51" t="s">
        <v>257</v>
      </c>
      <c r="D14" s="56"/>
      <c r="E14" s="56"/>
      <c r="F14" s="56"/>
      <c r="G14" s="56"/>
      <c r="H14" s="56"/>
      <c r="I14" s="56"/>
      <c r="J14" s="48"/>
    </row>
    <row r="15" spans="1:10" x14ac:dyDescent="0.25">
      <c r="A15" s="56"/>
      <c r="B15" s="44" t="s">
        <v>256</v>
      </c>
      <c r="C15" s="51" t="s">
        <v>258</v>
      </c>
      <c r="D15" s="56"/>
      <c r="E15" s="56"/>
      <c r="F15" s="56"/>
      <c r="G15" s="56"/>
      <c r="H15" s="56"/>
      <c r="I15" s="56"/>
      <c r="J15" s="48"/>
    </row>
    <row r="16" spans="1:10" x14ac:dyDescent="0.25">
      <c r="A16" s="56" t="s">
        <v>261</v>
      </c>
      <c r="B16" s="44" t="s">
        <v>250</v>
      </c>
      <c r="C16" s="51"/>
      <c r="D16" s="56">
        <f>D17*D18/1000</f>
        <v>0</v>
      </c>
      <c r="E16" s="56">
        <f t="shared" ref="E16:I16" si="4">E17*E18/1000</f>
        <v>0</v>
      </c>
      <c r="F16" s="56">
        <f t="shared" si="4"/>
        <v>0</v>
      </c>
      <c r="G16" s="56">
        <f t="shared" si="4"/>
        <v>0</v>
      </c>
      <c r="H16" s="56">
        <f t="shared" si="4"/>
        <v>0</v>
      </c>
      <c r="I16" s="56">
        <f t="shared" si="4"/>
        <v>0</v>
      </c>
      <c r="J16" s="48"/>
    </row>
    <row r="17" spans="1:10" x14ac:dyDescent="0.25">
      <c r="A17" s="56"/>
      <c r="B17" s="44" t="s">
        <v>250</v>
      </c>
      <c r="C17" s="51"/>
      <c r="D17" s="56"/>
      <c r="E17" s="56"/>
      <c r="F17" s="56"/>
      <c r="G17" s="56"/>
      <c r="H17" s="56"/>
      <c r="I17" s="56"/>
      <c r="J17" s="48"/>
    </row>
    <row r="18" spans="1:10" x14ac:dyDescent="0.25">
      <c r="A18" s="56"/>
      <c r="B18" s="44" t="s">
        <v>250</v>
      </c>
      <c r="C18" s="51"/>
      <c r="D18" s="56"/>
      <c r="E18" s="56"/>
      <c r="F18" s="56"/>
      <c r="G18" s="56"/>
      <c r="H18" s="56"/>
      <c r="I18" s="56"/>
      <c r="J18" s="48"/>
    </row>
    <row r="19" spans="1:10" ht="25.5" x14ac:dyDescent="0.25">
      <c r="A19" s="54" t="s">
        <v>14</v>
      </c>
      <c r="B19" s="44" t="s">
        <v>15</v>
      </c>
      <c r="C19" s="51" t="s">
        <v>5</v>
      </c>
      <c r="D19" s="56">
        <f>D20+D23+D26+D29</f>
        <v>0</v>
      </c>
      <c r="E19" s="56">
        <f t="shared" ref="E19" si="5">E20+E23+E26+E29</f>
        <v>0</v>
      </c>
      <c r="F19" s="56">
        <f t="shared" ref="F19" si="6">F20+F23+F26+F29</f>
        <v>0</v>
      </c>
      <c r="G19" s="56">
        <f t="shared" ref="G19" si="7">G20+G23+G26+G29</f>
        <v>0</v>
      </c>
      <c r="H19" s="56">
        <f t="shared" ref="H19" si="8">H20+H23+H26+H29</f>
        <v>0</v>
      </c>
      <c r="I19" s="56">
        <f t="shared" ref="I19" si="9">I20+I23+I26+I29</f>
        <v>0</v>
      </c>
      <c r="J19" s="48"/>
    </row>
    <row r="20" spans="1:10" ht="25.5" x14ac:dyDescent="0.25">
      <c r="A20" s="54" t="s">
        <v>262</v>
      </c>
      <c r="B20" s="44" t="s">
        <v>263</v>
      </c>
      <c r="C20" s="51" t="s">
        <v>5</v>
      </c>
      <c r="D20" s="56">
        <f>D21*D22/1000</f>
        <v>0</v>
      </c>
      <c r="E20" s="56">
        <f t="shared" ref="E20" si="10">E21*E22/1000</f>
        <v>0</v>
      </c>
      <c r="F20" s="56">
        <f t="shared" ref="F20" si="11">F21*F22/1000</f>
        <v>0</v>
      </c>
      <c r="G20" s="56">
        <f t="shared" ref="G20" si="12">G21*G22/1000</f>
        <v>0</v>
      </c>
      <c r="H20" s="56">
        <f t="shared" ref="H20" si="13">H21*H22/1000</f>
        <v>0</v>
      </c>
      <c r="I20" s="56">
        <f t="shared" ref="I20" si="14">I21*I22/1000</f>
        <v>0</v>
      </c>
      <c r="J20" s="48"/>
    </row>
    <row r="21" spans="1:10" x14ac:dyDescent="0.25">
      <c r="A21" s="54"/>
      <c r="B21" s="44" t="s">
        <v>264</v>
      </c>
      <c r="C21" s="51" t="s">
        <v>266</v>
      </c>
      <c r="D21" s="56"/>
      <c r="E21" s="56"/>
      <c r="F21" s="56"/>
      <c r="G21" s="56"/>
      <c r="H21" s="56"/>
      <c r="I21" s="56"/>
      <c r="J21" s="48"/>
    </row>
    <row r="22" spans="1:10" x14ac:dyDescent="0.25">
      <c r="A22" s="54"/>
      <c r="B22" s="44" t="s">
        <v>265</v>
      </c>
      <c r="C22" s="51" t="s">
        <v>258</v>
      </c>
      <c r="D22" s="56"/>
      <c r="E22" s="56"/>
      <c r="F22" s="56"/>
      <c r="G22" s="56"/>
      <c r="H22" s="56"/>
      <c r="I22" s="56"/>
      <c r="J22" s="48"/>
    </row>
    <row r="23" spans="1:10" ht="25.5" x14ac:dyDescent="0.25">
      <c r="A23" s="54" t="s">
        <v>267</v>
      </c>
      <c r="B23" s="44" t="s">
        <v>263</v>
      </c>
      <c r="C23" s="51" t="s">
        <v>5</v>
      </c>
      <c r="D23" s="56">
        <f>D24*D25/1000</f>
        <v>0</v>
      </c>
      <c r="E23" s="56">
        <f t="shared" ref="E23" si="15">E24*E25/1000</f>
        <v>0</v>
      </c>
      <c r="F23" s="56">
        <f t="shared" ref="F23" si="16">F24*F25/1000</f>
        <v>0</v>
      </c>
      <c r="G23" s="56">
        <f t="shared" ref="G23" si="17">G24*G25/1000</f>
        <v>0</v>
      </c>
      <c r="H23" s="56">
        <f t="shared" ref="H23" si="18">H24*H25/1000</f>
        <v>0</v>
      </c>
      <c r="I23" s="56">
        <f t="shared" ref="I23" si="19">I24*I25/1000</f>
        <v>0</v>
      </c>
      <c r="J23" s="48"/>
    </row>
    <row r="24" spans="1:10" x14ac:dyDescent="0.25">
      <c r="A24" s="54"/>
      <c r="B24" s="44" t="s">
        <v>264</v>
      </c>
      <c r="C24" s="51" t="s">
        <v>266</v>
      </c>
      <c r="D24" s="56"/>
      <c r="E24" s="56"/>
      <c r="F24" s="56"/>
      <c r="G24" s="56"/>
      <c r="H24" s="56"/>
      <c r="I24" s="56"/>
      <c r="J24" s="48"/>
    </row>
    <row r="25" spans="1:10" x14ac:dyDescent="0.25">
      <c r="A25" s="54"/>
      <c r="B25" s="44" t="s">
        <v>265</v>
      </c>
      <c r="C25" s="51" t="s">
        <v>258</v>
      </c>
      <c r="D25" s="56"/>
      <c r="E25" s="56"/>
      <c r="F25" s="56"/>
      <c r="G25" s="56"/>
      <c r="H25" s="56"/>
      <c r="I25" s="56"/>
      <c r="J25" s="48"/>
    </row>
    <row r="26" spans="1:10" ht="25.5" x14ac:dyDescent="0.25">
      <c r="A26" s="54" t="s">
        <v>268</v>
      </c>
      <c r="B26" s="44" t="s">
        <v>263</v>
      </c>
      <c r="C26" s="51" t="s">
        <v>5</v>
      </c>
      <c r="D26" s="56">
        <f>D27*D28/1000</f>
        <v>0</v>
      </c>
      <c r="E26" s="56">
        <f t="shared" ref="E26" si="20">E27*E28/1000</f>
        <v>0</v>
      </c>
      <c r="F26" s="56">
        <f t="shared" ref="F26" si="21">F27*F28/1000</f>
        <v>0</v>
      </c>
      <c r="G26" s="56">
        <f t="shared" ref="G26" si="22">G27*G28/1000</f>
        <v>0</v>
      </c>
      <c r="H26" s="56">
        <f t="shared" ref="H26" si="23">H27*H28/1000</f>
        <v>0</v>
      </c>
      <c r="I26" s="56">
        <f t="shared" ref="I26" si="24">I27*I28/1000</f>
        <v>0</v>
      </c>
      <c r="J26" s="48"/>
    </row>
    <row r="27" spans="1:10" x14ac:dyDescent="0.25">
      <c r="A27" s="54"/>
      <c r="B27" s="44" t="s">
        <v>264</v>
      </c>
      <c r="C27" s="51" t="s">
        <v>266</v>
      </c>
      <c r="D27" s="56"/>
      <c r="E27" s="56"/>
      <c r="F27" s="56"/>
      <c r="G27" s="56"/>
      <c r="H27" s="56"/>
      <c r="I27" s="56"/>
      <c r="J27" s="48"/>
    </row>
    <row r="28" spans="1:10" x14ac:dyDescent="0.25">
      <c r="A28" s="54"/>
      <c r="B28" s="44" t="s">
        <v>265</v>
      </c>
      <c r="C28" s="51" t="s">
        <v>258</v>
      </c>
      <c r="D28" s="56"/>
      <c r="E28" s="56"/>
      <c r="F28" s="56"/>
      <c r="G28" s="56"/>
      <c r="H28" s="56"/>
      <c r="I28" s="56"/>
      <c r="J28" s="48"/>
    </row>
    <row r="29" spans="1:10" x14ac:dyDescent="0.25">
      <c r="A29" s="54" t="s">
        <v>269</v>
      </c>
      <c r="B29" s="44" t="s">
        <v>250</v>
      </c>
      <c r="C29" s="51"/>
      <c r="D29" s="56">
        <f>D30*D31/1000</f>
        <v>0</v>
      </c>
      <c r="E29" s="56">
        <f t="shared" ref="E29" si="25">E30*E31/1000</f>
        <v>0</v>
      </c>
      <c r="F29" s="56">
        <f t="shared" ref="F29" si="26">F30*F31/1000</f>
        <v>0</v>
      </c>
      <c r="G29" s="56">
        <f t="shared" ref="G29" si="27">G30*G31/1000</f>
        <v>0</v>
      </c>
      <c r="H29" s="56">
        <f t="shared" ref="H29" si="28">H30*H31/1000</f>
        <v>0</v>
      </c>
      <c r="I29" s="56">
        <f t="shared" ref="I29" si="29">I30*I31/1000</f>
        <v>0</v>
      </c>
      <c r="J29" s="48"/>
    </row>
    <row r="30" spans="1:10" x14ac:dyDescent="0.25">
      <c r="A30" s="54"/>
      <c r="B30" s="44" t="s">
        <v>250</v>
      </c>
      <c r="C30" s="51"/>
      <c r="D30" s="56"/>
      <c r="E30" s="56"/>
      <c r="F30" s="56"/>
      <c r="G30" s="56"/>
      <c r="H30" s="56"/>
      <c r="I30" s="56"/>
      <c r="J30" s="48"/>
    </row>
    <row r="31" spans="1:10" x14ac:dyDescent="0.25">
      <c r="A31" s="54"/>
      <c r="B31" s="44" t="s">
        <v>250</v>
      </c>
      <c r="C31" s="51"/>
      <c r="D31" s="56"/>
      <c r="E31" s="56"/>
      <c r="F31" s="56"/>
      <c r="G31" s="56"/>
      <c r="H31" s="56"/>
      <c r="I31" s="56"/>
      <c r="J31" s="4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N9" sqref="N9"/>
    </sheetView>
  </sheetViews>
  <sheetFormatPr defaultRowHeight="15" x14ac:dyDescent="0.25"/>
  <cols>
    <col min="1" max="1" width="5.7109375" style="46" customWidth="1"/>
    <col min="2" max="2" width="34" style="46" customWidth="1"/>
    <col min="3" max="3" width="13.7109375" style="46" customWidth="1"/>
    <col min="4" max="4" width="22.7109375" style="46" customWidth="1"/>
    <col min="5" max="5" width="24.28515625" style="46" customWidth="1"/>
    <col min="6" max="7" width="22.7109375" style="46" customWidth="1"/>
    <col min="8" max="8" width="24.28515625" style="46" customWidth="1"/>
    <col min="9" max="10" width="22.7109375" style="46" customWidth="1"/>
    <col min="11" max="11" width="24.28515625" style="46" customWidth="1"/>
    <col min="12" max="13" width="22.7109375" style="46" customWidth="1"/>
    <col min="14" max="14" width="24.28515625" style="46" customWidth="1"/>
    <col min="15" max="15" width="22.7109375" style="46" customWidth="1"/>
    <col min="16" max="16384" width="9.140625" style="46"/>
  </cols>
  <sheetData>
    <row r="1" spans="1:15" x14ac:dyDescent="0.25">
      <c r="B1" s="47" t="s">
        <v>348</v>
      </c>
      <c r="C1" s="47"/>
    </row>
    <row r="3" spans="1:15" x14ac:dyDescent="0.25">
      <c r="B3" s="196" t="s">
        <v>344</v>
      </c>
      <c r="C3" s="196" t="s">
        <v>373</v>
      </c>
      <c r="D3" s="194" t="s">
        <v>376</v>
      </c>
      <c r="E3" s="194"/>
      <c r="F3" s="194"/>
      <c r="G3" s="194" t="s">
        <v>535</v>
      </c>
      <c r="H3" s="194"/>
      <c r="I3" s="194"/>
      <c r="J3" s="194" t="s">
        <v>536</v>
      </c>
      <c r="K3" s="194"/>
      <c r="L3" s="194"/>
      <c r="M3" s="194" t="s">
        <v>537</v>
      </c>
      <c r="N3" s="194"/>
      <c r="O3" s="194"/>
    </row>
    <row r="4" spans="1:15" ht="25.5" x14ac:dyDescent="0.25">
      <c r="B4" s="196"/>
      <c r="C4" s="196"/>
      <c r="D4" s="112" t="s">
        <v>526</v>
      </c>
      <c r="E4" s="112" t="s">
        <v>371</v>
      </c>
      <c r="F4" s="112" t="s">
        <v>372</v>
      </c>
      <c r="G4" s="112" t="s">
        <v>349</v>
      </c>
      <c r="H4" s="112" t="s">
        <v>371</v>
      </c>
      <c r="I4" s="112" t="s">
        <v>372</v>
      </c>
      <c r="J4" s="112" t="s">
        <v>349</v>
      </c>
      <c r="K4" s="112" t="s">
        <v>371</v>
      </c>
      <c r="L4" s="112" t="s">
        <v>372</v>
      </c>
      <c r="M4" s="112" t="s">
        <v>349</v>
      </c>
      <c r="N4" s="112" t="s">
        <v>371</v>
      </c>
      <c r="O4" s="112" t="s">
        <v>372</v>
      </c>
    </row>
    <row r="5" spans="1:15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s="113" customFormat="1" ht="25.5" x14ac:dyDescent="0.25">
      <c r="A6" s="113">
        <v>1</v>
      </c>
      <c r="B6" s="114" t="s">
        <v>350</v>
      </c>
      <c r="C6" s="114" t="s">
        <v>374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15" s="113" customFormat="1" x14ac:dyDescent="0.25">
      <c r="B7" s="114" t="s">
        <v>351</v>
      </c>
      <c r="C7" s="114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</row>
    <row r="8" spans="1:15" s="113" customFormat="1" x14ac:dyDescent="0.25">
      <c r="B8" s="114" t="s">
        <v>352</v>
      </c>
      <c r="C8" s="114" t="s">
        <v>258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5" s="113" customFormat="1" ht="25.5" x14ac:dyDescent="0.25">
      <c r="B9" s="114" t="s">
        <v>353</v>
      </c>
      <c r="C9" s="114" t="s">
        <v>217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s="113" customFormat="1" ht="25.5" x14ac:dyDescent="0.25">
      <c r="B10" s="114" t="s">
        <v>354</v>
      </c>
      <c r="C10" s="114" t="s">
        <v>258</v>
      </c>
      <c r="D10" s="114">
        <f t="shared" ref="D10:F10" si="0">D9*D8</f>
        <v>0</v>
      </c>
      <c r="E10" s="114">
        <f t="shared" si="0"/>
        <v>0</v>
      </c>
      <c r="F10" s="114">
        <f t="shared" si="0"/>
        <v>0</v>
      </c>
      <c r="G10" s="114">
        <f t="shared" ref="G10:O10" si="1">G9*G8</f>
        <v>0</v>
      </c>
      <c r="H10" s="114">
        <f t="shared" si="1"/>
        <v>0</v>
      </c>
      <c r="I10" s="114">
        <f t="shared" si="1"/>
        <v>0</v>
      </c>
      <c r="J10" s="114">
        <f t="shared" si="1"/>
        <v>0</v>
      </c>
      <c r="K10" s="114">
        <f t="shared" si="1"/>
        <v>0</v>
      </c>
      <c r="L10" s="114">
        <f t="shared" si="1"/>
        <v>0</v>
      </c>
      <c r="M10" s="114">
        <f t="shared" si="1"/>
        <v>0</v>
      </c>
      <c r="N10" s="114">
        <f t="shared" si="1"/>
        <v>0</v>
      </c>
      <c r="O10" s="114">
        <f t="shared" si="1"/>
        <v>0</v>
      </c>
    </row>
    <row r="11" spans="1:15" x14ac:dyDescent="0.25">
      <c r="B11" s="117" t="s">
        <v>355</v>
      </c>
      <c r="C11" s="117" t="s">
        <v>217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1:15" s="113" customFormat="1" x14ac:dyDescent="0.25">
      <c r="B12" s="114" t="s">
        <v>356</v>
      </c>
      <c r="C12" s="114" t="s">
        <v>258</v>
      </c>
      <c r="D12" s="114">
        <f>D10*D11</f>
        <v>0</v>
      </c>
      <c r="E12" s="114">
        <f t="shared" ref="E12:F12" si="2">E10*E11</f>
        <v>0</v>
      </c>
      <c r="F12" s="114">
        <f t="shared" si="2"/>
        <v>0</v>
      </c>
      <c r="G12" s="114">
        <f>G10*G11</f>
        <v>0</v>
      </c>
      <c r="H12" s="114">
        <f t="shared" ref="H12:I12" si="3">H10*H11</f>
        <v>0</v>
      </c>
      <c r="I12" s="114">
        <f t="shared" si="3"/>
        <v>0</v>
      </c>
      <c r="J12" s="114">
        <f>J10*J11</f>
        <v>0</v>
      </c>
      <c r="K12" s="114">
        <f t="shared" ref="K12:L12" si="4">K10*K11</f>
        <v>0</v>
      </c>
      <c r="L12" s="114">
        <f t="shared" si="4"/>
        <v>0</v>
      </c>
      <c r="M12" s="114">
        <f>M10*M11</f>
        <v>0</v>
      </c>
      <c r="N12" s="114">
        <f t="shared" ref="N12:O12" si="5">N10*N11</f>
        <v>0</v>
      </c>
      <c r="O12" s="114">
        <f t="shared" si="5"/>
        <v>0</v>
      </c>
    </row>
    <row r="13" spans="1:15" s="113" customFormat="1" ht="25.5" x14ac:dyDescent="0.25">
      <c r="B13" s="114" t="s">
        <v>357</v>
      </c>
      <c r="C13" s="114" t="s">
        <v>258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1:15" s="113" customFormat="1" ht="38.25" x14ac:dyDescent="0.25">
      <c r="B14" s="118" t="s">
        <v>358</v>
      </c>
      <c r="C14" s="114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x14ac:dyDescent="0.25">
      <c r="B15" s="117" t="s">
        <v>359</v>
      </c>
      <c r="C15" s="117" t="s">
        <v>217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</row>
    <row r="16" spans="1:15" s="113" customFormat="1" x14ac:dyDescent="0.25">
      <c r="B16" s="114" t="s">
        <v>360</v>
      </c>
      <c r="C16" s="114"/>
      <c r="D16" s="114">
        <f>D15*D12</f>
        <v>0</v>
      </c>
      <c r="E16" s="114">
        <f t="shared" ref="E16:F16" si="6">E15*E12</f>
        <v>0</v>
      </c>
      <c r="F16" s="114">
        <f t="shared" si="6"/>
        <v>0</v>
      </c>
      <c r="G16" s="114">
        <f>G15*G12</f>
        <v>0</v>
      </c>
      <c r="H16" s="114">
        <f t="shared" ref="H16:I16" si="7">H15*H12</f>
        <v>0</v>
      </c>
      <c r="I16" s="114">
        <f t="shared" si="7"/>
        <v>0</v>
      </c>
      <c r="J16" s="114">
        <f>J15*J12</f>
        <v>0</v>
      </c>
      <c r="K16" s="114">
        <f t="shared" ref="K16:L16" si="8">K15*K12</f>
        <v>0</v>
      </c>
      <c r="L16" s="114">
        <f t="shared" si="8"/>
        <v>0</v>
      </c>
      <c r="M16" s="114">
        <f>M15*M12</f>
        <v>0</v>
      </c>
      <c r="N16" s="114">
        <f t="shared" ref="N16:O16" si="9">N15*N12</f>
        <v>0</v>
      </c>
      <c r="O16" s="114">
        <f t="shared" si="9"/>
        <v>0</v>
      </c>
    </row>
    <row r="17" spans="2:15" s="113" customFormat="1" x14ac:dyDescent="0.25">
      <c r="B17" s="118" t="s">
        <v>361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2:15" x14ac:dyDescent="0.25">
      <c r="B18" s="117" t="s">
        <v>362</v>
      </c>
      <c r="C18" s="117" t="s">
        <v>217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</row>
    <row r="19" spans="2:15" s="113" customFormat="1" x14ac:dyDescent="0.25">
      <c r="B19" s="114" t="s">
        <v>363</v>
      </c>
      <c r="C19" s="114" t="s">
        <v>258</v>
      </c>
      <c r="D19" s="114">
        <f t="shared" ref="D19:F19" si="10">D18*D12</f>
        <v>0</v>
      </c>
      <c r="E19" s="114">
        <f t="shared" si="10"/>
        <v>0</v>
      </c>
      <c r="F19" s="114">
        <f t="shared" si="10"/>
        <v>0</v>
      </c>
      <c r="G19" s="114">
        <f t="shared" ref="G19:O19" si="11">G18*G12</f>
        <v>0</v>
      </c>
      <c r="H19" s="114">
        <f t="shared" si="11"/>
        <v>0</v>
      </c>
      <c r="I19" s="114">
        <f t="shared" si="11"/>
        <v>0</v>
      </c>
      <c r="J19" s="114">
        <f t="shared" si="11"/>
        <v>0</v>
      </c>
      <c r="K19" s="114">
        <f t="shared" si="11"/>
        <v>0</v>
      </c>
      <c r="L19" s="114">
        <f t="shared" si="11"/>
        <v>0</v>
      </c>
      <c r="M19" s="114">
        <f t="shared" si="11"/>
        <v>0</v>
      </c>
      <c r="N19" s="114">
        <f t="shared" si="11"/>
        <v>0</v>
      </c>
      <c r="O19" s="114">
        <f t="shared" si="11"/>
        <v>0</v>
      </c>
    </row>
    <row r="20" spans="2:15" s="113" customFormat="1" ht="25.5" x14ac:dyDescent="0.25">
      <c r="B20" s="118" t="s">
        <v>364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</row>
    <row r="21" spans="2:15" x14ac:dyDescent="0.25">
      <c r="B21" s="117" t="s">
        <v>362</v>
      </c>
      <c r="C21" s="117" t="s">
        <v>217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</row>
    <row r="22" spans="2:15" s="113" customFormat="1" x14ac:dyDescent="0.25">
      <c r="B22" s="114" t="s">
        <v>363</v>
      </c>
      <c r="C22" s="114" t="s">
        <v>258</v>
      </c>
      <c r="D22" s="114">
        <f t="shared" ref="D22:F22" si="12">D21*D12</f>
        <v>0</v>
      </c>
      <c r="E22" s="114">
        <f t="shared" si="12"/>
        <v>0</v>
      </c>
      <c r="F22" s="114">
        <f t="shared" si="12"/>
        <v>0</v>
      </c>
      <c r="G22" s="114">
        <f t="shared" ref="G22:O22" si="13">G21*G12</f>
        <v>0</v>
      </c>
      <c r="H22" s="114">
        <f t="shared" si="13"/>
        <v>0</v>
      </c>
      <c r="I22" s="114">
        <f t="shared" si="13"/>
        <v>0</v>
      </c>
      <c r="J22" s="114">
        <f t="shared" si="13"/>
        <v>0</v>
      </c>
      <c r="K22" s="114">
        <f t="shared" si="13"/>
        <v>0</v>
      </c>
      <c r="L22" s="114">
        <f t="shared" si="13"/>
        <v>0</v>
      </c>
      <c r="M22" s="114">
        <f t="shared" si="13"/>
        <v>0</v>
      </c>
      <c r="N22" s="114">
        <f t="shared" si="13"/>
        <v>0</v>
      </c>
      <c r="O22" s="114">
        <f t="shared" si="13"/>
        <v>0</v>
      </c>
    </row>
    <row r="23" spans="2:15" s="113" customFormat="1" x14ac:dyDescent="0.25">
      <c r="B23" s="114" t="s">
        <v>365</v>
      </c>
      <c r="C23" s="114" t="s">
        <v>258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</row>
    <row r="24" spans="2:15" s="113" customFormat="1" ht="25.5" x14ac:dyDescent="0.25">
      <c r="B24" s="118" t="s">
        <v>377</v>
      </c>
      <c r="C24" s="118"/>
      <c r="D24" s="118">
        <f t="shared" ref="D24:O24" si="14">(D12+D16+D19+D22)*1.5</f>
        <v>0</v>
      </c>
      <c r="E24" s="118">
        <f t="shared" si="14"/>
        <v>0</v>
      </c>
      <c r="F24" s="118">
        <f t="shared" si="14"/>
        <v>0</v>
      </c>
      <c r="G24" s="118">
        <f t="shared" si="14"/>
        <v>0</v>
      </c>
      <c r="H24" s="118">
        <f t="shared" si="14"/>
        <v>0</v>
      </c>
      <c r="I24" s="118">
        <f t="shared" si="14"/>
        <v>0</v>
      </c>
      <c r="J24" s="118">
        <f t="shared" si="14"/>
        <v>0</v>
      </c>
      <c r="K24" s="118">
        <f t="shared" si="14"/>
        <v>0</v>
      </c>
      <c r="L24" s="118">
        <f t="shared" si="14"/>
        <v>0</v>
      </c>
      <c r="M24" s="118">
        <f t="shared" si="14"/>
        <v>0</v>
      </c>
      <c r="N24" s="118">
        <f t="shared" si="14"/>
        <v>0</v>
      </c>
      <c r="O24" s="118">
        <f t="shared" si="14"/>
        <v>0</v>
      </c>
    </row>
    <row r="25" spans="2:15" s="122" customFormat="1" ht="25.5" x14ac:dyDescent="0.25">
      <c r="B25" s="120" t="s">
        <v>366</v>
      </c>
      <c r="C25" s="120" t="s">
        <v>258</v>
      </c>
      <c r="D25" s="121">
        <f t="shared" ref="D25:F25" si="15">D24+D22+D19+D16+D12</f>
        <v>0</v>
      </c>
      <c r="E25" s="121">
        <f t="shared" si="15"/>
        <v>0</v>
      </c>
      <c r="F25" s="121">
        <f t="shared" si="15"/>
        <v>0</v>
      </c>
      <c r="G25" s="121">
        <f t="shared" ref="G25:O25" si="16">G24+G22+G19+G16+G12</f>
        <v>0</v>
      </c>
      <c r="H25" s="121">
        <f t="shared" si="16"/>
        <v>0</v>
      </c>
      <c r="I25" s="121">
        <f t="shared" si="16"/>
        <v>0</v>
      </c>
      <c r="J25" s="121">
        <f t="shared" si="16"/>
        <v>0</v>
      </c>
      <c r="K25" s="121">
        <f t="shared" si="16"/>
        <v>0</v>
      </c>
      <c r="L25" s="121">
        <f t="shared" si="16"/>
        <v>0</v>
      </c>
      <c r="M25" s="121">
        <f t="shared" si="16"/>
        <v>0</v>
      </c>
      <c r="N25" s="121">
        <f t="shared" si="16"/>
        <v>0</v>
      </c>
      <c r="O25" s="121">
        <f t="shared" si="16"/>
        <v>0</v>
      </c>
    </row>
    <row r="26" spans="2:15" s="113" customFormat="1" x14ac:dyDescent="0.25">
      <c r="B26" s="114" t="s">
        <v>348</v>
      </c>
      <c r="C26" s="114" t="s">
        <v>375</v>
      </c>
      <c r="D26" s="115">
        <f t="shared" ref="D26:O26" si="17">D25*12*D6/1000</f>
        <v>0</v>
      </c>
      <c r="E26" s="115">
        <f t="shared" si="17"/>
        <v>0</v>
      </c>
      <c r="F26" s="115">
        <f t="shared" si="17"/>
        <v>0</v>
      </c>
      <c r="G26" s="115">
        <f t="shared" si="17"/>
        <v>0</v>
      </c>
      <c r="H26" s="115">
        <f t="shared" si="17"/>
        <v>0</v>
      </c>
      <c r="I26" s="115">
        <f t="shared" si="17"/>
        <v>0</v>
      </c>
      <c r="J26" s="115">
        <f t="shared" si="17"/>
        <v>0</v>
      </c>
      <c r="K26" s="115">
        <f t="shared" si="17"/>
        <v>0</v>
      </c>
      <c r="L26" s="115">
        <f t="shared" si="17"/>
        <v>0</v>
      </c>
      <c r="M26" s="115">
        <f t="shared" si="17"/>
        <v>0</v>
      </c>
      <c r="N26" s="115">
        <f t="shared" si="17"/>
        <v>0</v>
      </c>
      <c r="O26" s="115">
        <f t="shared" si="17"/>
        <v>0</v>
      </c>
    </row>
    <row r="27" spans="2:15" s="113" customFormat="1" x14ac:dyDescent="0.25">
      <c r="B27" s="114" t="s">
        <v>367</v>
      </c>
      <c r="C27" s="114" t="s">
        <v>375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2:15" s="113" customFormat="1" ht="25.5" x14ac:dyDescent="0.25">
      <c r="B28" s="114" t="s">
        <v>368</v>
      </c>
      <c r="C28" s="114" t="s">
        <v>375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  <row r="29" spans="2:15" s="122" customFormat="1" ht="14.25" x14ac:dyDescent="0.25">
      <c r="B29" s="120" t="s">
        <v>369</v>
      </c>
      <c r="C29" s="120" t="s">
        <v>375</v>
      </c>
      <c r="D29" s="120">
        <f>D26+D27+D28</f>
        <v>0</v>
      </c>
      <c r="E29" s="120">
        <f t="shared" ref="E29:F29" si="18">E26+E27+E28</f>
        <v>0</v>
      </c>
      <c r="F29" s="120">
        <f t="shared" si="18"/>
        <v>0</v>
      </c>
      <c r="G29" s="120">
        <f>G26+G27+G28</f>
        <v>0</v>
      </c>
      <c r="H29" s="120">
        <f t="shared" ref="H29" si="19">H26+H27+H28</f>
        <v>0</v>
      </c>
      <c r="I29" s="120">
        <f t="shared" ref="I29" si="20">I26+I27+I28</f>
        <v>0</v>
      </c>
      <c r="J29" s="120">
        <f>J26+J27+J28</f>
        <v>0</v>
      </c>
      <c r="K29" s="120">
        <f t="shared" ref="K29" si="21">K26+K27+K28</f>
        <v>0</v>
      </c>
      <c r="L29" s="120">
        <f t="shared" ref="L29" si="22">L26+L27+L28</f>
        <v>0</v>
      </c>
      <c r="M29" s="120">
        <f>M26+M27+M28</f>
        <v>0</v>
      </c>
      <c r="N29" s="120">
        <f t="shared" ref="N29" si="23">N26+N27+N28</f>
        <v>0</v>
      </c>
      <c r="O29" s="120">
        <f t="shared" ref="O29" si="24">O26+O27+O28</f>
        <v>0</v>
      </c>
    </row>
    <row r="30" spans="2:15" s="113" customFormat="1" x14ac:dyDescent="0.25">
      <c r="B30" s="195" t="s">
        <v>370</v>
      </c>
      <c r="C30" s="114" t="s">
        <v>217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</row>
    <row r="31" spans="2:15" s="47" customFormat="1" ht="14.25" x14ac:dyDescent="0.25">
      <c r="B31" s="195"/>
      <c r="C31" s="123" t="s">
        <v>375</v>
      </c>
      <c r="D31" s="124">
        <f>D30*D26</f>
        <v>0</v>
      </c>
      <c r="E31" s="124">
        <f t="shared" ref="E31:F31" si="25">E30*E26</f>
        <v>0</v>
      </c>
      <c r="F31" s="124">
        <f t="shared" si="25"/>
        <v>0</v>
      </c>
      <c r="G31" s="124">
        <f>G30*G26</f>
        <v>0</v>
      </c>
      <c r="H31" s="124">
        <f t="shared" ref="H31" si="26">H30*H26</f>
        <v>0</v>
      </c>
      <c r="I31" s="124">
        <f t="shared" ref="I31" si="27">I30*I26</f>
        <v>0</v>
      </c>
      <c r="J31" s="124">
        <f>J30*J26</f>
        <v>0</v>
      </c>
      <c r="K31" s="124">
        <f t="shared" ref="K31" si="28">K30*K26</f>
        <v>0</v>
      </c>
      <c r="L31" s="124">
        <f t="shared" ref="L31" si="29">L30*L26</f>
        <v>0</v>
      </c>
      <c r="M31" s="124">
        <f>M30*M26</f>
        <v>0</v>
      </c>
      <c r="N31" s="124">
        <f t="shared" ref="N31" si="30">N30*N26</f>
        <v>0</v>
      </c>
      <c r="O31" s="124">
        <f t="shared" ref="O31" si="31">O30*O26</f>
        <v>0</v>
      </c>
    </row>
  </sheetData>
  <mergeCells count="7">
    <mergeCell ref="M3:O3"/>
    <mergeCell ref="D3:F3"/>
    <mergeCell ref="B30:B31"/>
    <mergeCell ref="B3:B4"/>
    <mergeCell ref="C3:C4"/>
    <mergeCell ref="G3:I3"/>
    <mergeCell ref="J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D3" sqref="D3:G3"/>
    </sheetView>
  </sheetViews>
  <sheetFormatPr defaultRowHeight="15" x14ac:dyDescent="0.25"/>
  <cols>
    <col min="1" max="1" width="11.42578125" customWidth="1"/>
    <col min="2" max="2" width="37.5703125" customWidth="1"/>
    <col min="3" max="3" width="8.42578125" bestFit="1" customWidth="1"/>
    <col min="4" max="4" width="7.85546875" bestFit="1" customWidth="1"/>
    <col min="5" max="5" width="8.7109375" bestFit="1" customWidth="1"/>
    <col min="6" max="6" width="8.28515625" bestFit="1" customWidth="1"/>
    <col min="7" max="7" width="8.85546875" bestFit="1" customWidth="1"/>
    <col min="8" max="8" width="8.28515625" bestFit="1" customWidth="1"/>
    <col min="9" max="9" width="8.42578125" bestFit="1" customWidth="1"/>
    <col min="10" max="10" width="19" customWidth="1"/>
  </cols>
  <sheetData>
    <row r="1" spans="1:10" x14ac:dyDescent="0.25">
      <c r="B1" s="47" t="s">
        <v>378</v>
      </c>
    </row>
    <row r="3" spans="1:10" ht="63.75" x14ac:dyDescent="0.25">
      <c r="A3" s="48" t="s">
        <v>380</v>
      </c>
      <c r="B3" s="48" t="s">
        <v>344</v>
      </c>
      <c r="C3" s="48" t="s">
        <v>373</v>
      </c>
      <c r="D3" s="2" t="s">
        <v>530</v>
      </c>
      <c r="E3" s="2" t="s">
        <v>531</v>
      </c>
      <c r="F3" s="2" t="s">
        <v>532</v>
      </c>
      <c r="G3" s="2" t="s">
        <v>533</v>
      </c>
      <c r="H3" s="2" t="s">
        <v>243</v>
      </c>
      <c r="I3" s="2" t="s">
        <v>244</v>
      </c>
      <c r="J3" s="50" t="s">
        <v>271</v>
      </c>
    </row>
    <row r="4" spans="1:10" x14ac:dyDescent="0.25">
      <c r="A4" s="55" t="s">
        <v>25</v>
      </c>
      <c r="B4" s="52" t="s">
        <v>379</v>
      </c>
      <c r="C4" s="53" t="s">
        <v>5</v>
      </c>
      <c r="D4" s="28"/>
      <c r="E4" s="28"/>
      <c r="F4" s="28"/>
      <c r="G4" s="28"/>
      <c r="H4" s="28"/>
      <c r="I4" s="28"/>
      <c r="J4" s="28"/>
    </row>
    <row r="5" spans="1:10" x14ac:dyDescent="0.25">
      <c r="A5" s="28" t="s">
        <v>381</v>
      </c>
      <c r="B5" s="28"/>
      <c r="C5" s="51" t="s">
        <v>5</v>
      </c>
      <c r="D5" s="28"/>
      <c r="E5" s="28"/>
      <c r="F5" s="28"/>
      <c r="G5" s="28"/>
      <c r="H5" s="28"/>
      <c r="I5" s="28"/>
      <c r="J5" s="28"/>
    </row>
    <row r="6" spans="1:10" x14ac:dyDescent="0.25">
      <c r="A6" s="28" t="s">
        <v>382</v>
      </c>
      <c r="B6" s="28"/>
      <c r="C6" s="51" t="s">
        <v>5</v>
      </c>
      <c r="D6" s="28"/>
      <c r="E6" s="28"/>
      <c r="F6" s="28"/>
      <c r="G6" s="28"/>
      <c r="H6" s="28"/>
      <c r="I6" s="28"/>
      <c r="J6" s="28"/>
    </row>
    <row r="7" spans="1:10" x14ac:dyDescent="0.25">
      <c r="A7" s="28" t="s">
        <v>383</v>
      </c>
      <c r="B7" s="28"/>
      <c r="C7" s="51" t="s">
        <v>5</v>
      </c>
      <c r="D7" s="28"/>
      <c r="E7" s="28"/>
      <c r="F7" s="28"/>
      <c r="G7" s="28"/>
      <c r="H7" s="28"/>
      <c r="I7" s="28"/>
      <c r="J7" s="28"/>
    </row>
    <row r="8" spans="1:10" x14ac:dyDescent="0.25">
      <c r="A8" s="44" t="s">
        <v>250</v>
      </c>
      <c r="B8" s="28"/>
      <c r="C8" s="51" t="s">
        <v>5</v>
      </c>
      <c r="D8" s="28"/>
      <c r="E8" s="28"/>
      <c r="F8" s="28"/>
      <c r="G8" s="28"/>
      <c r="H8" s="28"/>
      <c r="I8" s="28"/>
      <c r="J8" s="28"/>
    </row>
    <row r="9" spans="1:10" x14ac:dyDescent="0.25">
      <c r="A9" s="28"/>
      <c r="B9" s="28"/>
      <c r="C9" s="51" t="s">
        <v>5</v>
      </c>
      <c r="D9" s="28"/>
      <c r="E9" s="28"/>
      <c r="F9" s="28"/>
      <c r="G9" s="28"/>
      <c r="H9" s="28"/>
      <c r="I9" s="28"/>
      <c r="J9" s="28"/>
    </row>
    <row r="10" spans="1:10" x14ac:dyDescent="0.25">
      <c r="A10" s="28"/>
      <c r="B10" s="28"/>
      <c r="C10" s="51" t="s">
        <v>5</v>
      </c>
      <c r="D10" s="28"/>
      <c r="E10" s="28"/>
      <c r="F10" s="28"/>
      <c r="G10" s="28"/>
      <c r="H10" s="28"/>
      <c r="I10" s="28"/>
      <c r="J10" s="28"/>
    </row>
    <row r="11" spans="1:10" x14ac:dyDescent="0.25">
      <c r="A11" s="28"/>
      <c r="B11" s="28"/>
      <c r="C11" s="51" t="s">
        <v>5</v>
      </c>
      <c r="D11" s="28"/>
      <c r="E11" s="28"/>
      <c r="F11" s="28"/>
      <c r="G11" s="28"/>
      <c r="H11" s="28"/>
      <c r="I11" s="28"/>
      <c r="J11" s="28"/>
    </row>
    <row r="12" spans="1:10" x14ac:dyDescent="0.25">
      <c r="A12" s="28"/>
      <c r="B12" s="28"/>
      <c r="C12" s="51" t="s">
        <v>5</v>
      </c>
      <c r="D12" s="28"/>
      <c r="E12" s="28"/>
      <c r="F12" s="28"/>
      <c r="G12" s="28"/>
      <c r="H12" s="28"/>
      <c r="I12" s="28"/>
      <c r="J12" s="28"/>
    </row>
    <row r="13" spans="1:10" x14ac:dyDescent="0.25">
      <c r="A13" s="28"/>
      <c r="B13" s="28"/>
      <c r="C13" s="51" t="s">
        <v>5</v>
      </c>
      <c r="D13" s="28"/>
      <c r="E13" s="28"/>
      <c r="F13" s="28"/>
      <c r="G13" s="28"/>
      <c r="H13" s="28"/>
      <c r="I13" s="28"/>
      <c r="J13" s="28"/>
    </row>
    <row r="14" spans="1:10" x14ac:dyDescent="0.25">
      <c r="A14" s="28"/>
      <c r="B14" s="28"/>
      <c r="C14" s="51" t="s">
        <v>5</v>
      </c>
      <c r="D14" s="28"/>
      <c r="E14" s="28"/>
      <c r="F14" s="28"/>
      <c r="G14" s="28"/>
      <c r="H14" s="28"/>
      <c r="I14" s="28"/>
      <c r="J14" s="28"/>
    </row>
    <row r="15" spans="1:10" x14ac:dyDescent="0.25">
      <c r="A15" s="28"/>
      <c r="B15" s="28"/>
      <c r="C15" s="51" t="s">
        <v>5</v>
      </c>
      <c r="D15" s="28"/>
      <c r="E15" s="28"/>
      <c r="F15" s="28"/>
      <c r="G15" s="28"/>
      <c r="H15" s="28"/>
      <c r="I15" s="28"/>
      <c r="J15" s="28"/>
    </row>
    <row r="16" spans="1:10" x14ac:dyDescent="0.25">
      <c r="A16" s="28"/>
      <c r="B16" s="28"/>
      <c r="C16" s="51" t="s">
        <v>5</v>
      </c>
      <c r="D16" s="28"/>
      <c r="E16" s="28"/>
      <c r="F16" s="28"/>
      <c r="G16" s="28"/>
      <c r="H16" s="28"/>
      <c r="I16" s="28"/>
      <c r="J16" s="28"/>
    </row>
    <row r="17" spans="1:10" x14ac:dyDescent="0.25">
      <c r="A17" s="28"/>
      <c r="B17" s="28"/>
      <c r="C17" s="51" t="s">
        <v>5</v>
      </c>
      <c r="D17" s="28"/>
      <c r="E17" s="28"/>
      <c r="F17" s="28"/>
      <c r="G17" s="28"/>
      <c r="H17" s="28"/>
      <c r="I17" s="28"/>
      <c r="J17" s="28"/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D3" sqref="D3:G3"/>
    </sheetView>
  </sheetViews>
  <sheetFormatPr defaultRowHeight="15" x14ac:dyDescent="0.25"/>
  <cols>
    <col min="1" max="1" width="9.140625" style="40"/>
    <col min="2" max="2" width="41.85546875" style="40" customWidth="1"/>
    <col min="3" max="3" width="16.42578125" style="40" customWidth="1"/>
    <col min="4" max="7" width="14.85546875" style="40" customWidth="1"/>
    <col min="8" max="10" width="16.42578125" style="40" customWidth="1"/>
    <col min="11" max="16384" width="9.140625" style="40"/>
  </cols>
  <sheetData>
    <row r="1" spans="1:10" x14ac:dyDescent="0.25">
      <c r="B1" s="141" t="s">
        <v>388</v>
      </c>
    </row>
    <row r="3" spans="1:10" ht="60" x14ac:dyDescent="0.25">
      <c r="A3" s="133" t="s">
        <v>0</v>
      </c>
      <c r="B3" s="133" t="s">
        <v>1</v>
      </c>
      <c r="C3" s="133" t="s">
        <v>2</v>
      </c>
      <c r="D3" s="133" t="s">
        <v>530</v>
      </c>
      <c r="E3" s="133" t="s">
        <v>531</v>
      </c>
      <c r="F3" s="133" t="s">
        <v>532</v>
      </c>
      <c r="G3" s="133" t="s">
        <v>533</v>
      </c>
      <c r="H3" s="133" t="s">
        <v>243</v>
      </c>
      <c r="I3" s="133" t="s">
        <v>244</v>
      </c>
      <c r="J3" s="50" t="s">
        <v>271</v>
      </c>
    </row>
    <row r="4" spans="1:10" x14ac:dyDescent="0.25">
      <c r="A4" s="134" t="s">
        <v>27</v>
      </c>
      <c r="B4" s="135" t="s">
        <v>28</v>
      </c>
      <c r="C4" s="136" t="s">
        <v>5</v>
      </c>
      <c r="D4" s="42">
        <f t="shared" ref="D4:I4" si="0">SUM(D5:D11)</f>
        <v>0</v>
      </c>
      <c r="E4" s="42">
        <f t="shared" si="0"/>
        <v>0</v>
      </c>
      <c r="F4" s="42">
        <f t="shared" si="0"/>
        <v>0</v>
      </c>
      <c r="G4" s="42">
        <f t="shared" si="0"/>
        <v>0</v>
      </c>
      <c r="H4" s="42">
        <f t="shared" si="0"/>
        <v>0</v>
      </c>
      <c r="I4" s="42">
        <f t="shared" si="0"/>
        <v>0</v>
      </c>
      <c r="J4" s="45"/>
    </row>
    <row r="5" spans="1:10" x14ac:dyDescent="0.25">
      <c r="A5" s="137" t="s">
        <v>29</v>
      </c>
      <c r="B5" s="138" t="s">
        <v>30</v>
      </c>
      <c r="C5" s="139" t="s">
        <v>5</v>
      </c>
      <c r="D5" s="42"/>
      <c r="E5" s="42"/>
      <c r="F5" s="42"/>
      <c r="G5" s="42"/>
      <c r="H5" s="42"/>
      <c r="I5" s="42"/>
      <c r="J5" s="45"/>
    </row>
    <row r="6" spans="1:10" ht="45" x14ac:dyDescent="0.25">
      <c r="A6" s="137" t="s">
        <v>31</v>
      </c>
      <c r="B6" s="138" t="s">
        <v>32</v>
      </c>
      <c r="C6" s="139" t="s">
        <v>5</v>
      </c>
      <c r="D6" s="42"/>
      <c r="E6" s="42"/>
      <c r="F6" s="42"/>
      <c r="G6" s="42"/>
      <c r="H6" s="42"/>
      <c r="I6" s="42"/>
      <c r="J6" s="45"/>
    </row>
    <row r="7" spans="1:10" ht="45" x14ac:dyDescent="0.25">
      <c r="A7" s="137" t="s">
        <v>33</v>
      </c>
      <c r="B7" s="138" t="s">
        <v>34</v>
      </c>
      <c r="C7" s="139" t="s">
        <v>5</v>
      </c>
      <c r="D7" s="42"/>
      <c r="E7" s="42"/>
      <c r="F7" s="42"/>
      <c r="G7" s="42"/>
      <c r="H7" s="42"/>
      <c r="I7" s="42"/>
      <c r="J7" s="45"/>
    </row>
    <row r="8" spans="1:10" ht="30" x14ac:dyDescent="0.25">
      <c r="A8" s="137" t="s">
        <v>35</v>
      </c>
      <c r="B8" s="138" t="s">
        <v>36</v>
      </c>
      <c r="C8" s="139" t="s">
        <v>5</v>
      </c>
      <c r="D8" s="42"/>
      <c r="E8" s="42"/>
      <c r="F8" s="42"/>
      <c r="G8" s="42"/>
      <c r="H8" s="42"/>
      <c r="I8" s="42"/>
      <c r="J8" s="45"/>
    </row>
    <row r="9" spans="1:10" ht="86.25" customHeight="1" x14ac:dyDescent="0.25">
      <c r="A9" s="137" t="s">
        <v>37</v>
      </c>
      <c r="B9" s="138" t="s">
        <v>38</v>
      </c>
      <c r="C9" s="139" t="s">
        <v>5</v>
      </c>
      <c r="D9" s="42"/>
      <c r="E9" s="42"/>
      <c r="F9" s="42"/>
      <c r="G9" s="42"/>
      <c r="H9" s="42"/>
      <c r="I9" s="42"/>
      <c r="J9" s="45"/>
    </row>
    <row r="10" spans="1:10" ht="30" x14ac:dyDescent="0.25">
      <c r="A10" s="137" t="s">
        <v>39</v>
      </c>
      <c r="B10" s="138" t="s">
        <v>40</v>
      </c>
      <c r="C10" s="139" t="s">
        <v>5</v>
      </c>
      <c r="D10" s="42"/>
      <c r="E10" s="42"/>
      <c r="F10" s="42"/>
      <c r="G10" s="42"/>
      <c r="H10" s="42"/>
      <c r="I10" s="42"/>
      <c r="J10" s="45"/>
    </row>
    <row r="11" spans="1:10" x14ac:dyDescent="0.25">
      <c r="A11" s="137" t="s">
        <v>41</v>
      </c>
      <c r="B11" s="138" t="s">
        <v>384</v>
      </c>
      <c r="C11" s="139" t="s">
        <v>5</v>
      </c>
      <c r="D11" s="42"/>
      <c r="E11" s="42"/>
      <c r="F11" s="42"/>
      <c r="G11" s="42"/>
      <c r="H11" s="42"/>
      <c r="I11" s="42"/>
      <c r="J11" s="45"/>
    </row>
    <row r="12" spans="1:10" x14ac:dyDescent="0.25">
      <c r="A12" s="137" t="s">
        <v>385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x14ac:dyDescent="0.25">
      <c r="A13" s="137" t="s">
        <v>386</v>
      </c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s="137" t="s">
        <v>387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0" x14ac:dyDescent="0.25">
      <c r="A15" s="140" t="s">
        <v>250</v>
      </c>
      <c r="B15" s="45"/>
      <c r="C15" s="45"/>
      <c r="D15" s="45"/>
      <c r="E15" s="45"/>
      <c r="F15" s="45"/>
      <c r="G15" s="45"/>
      <c r="H15" s="45"/>
      <c r="I15" s="45"/>
      <c r="J15" s="45"/>
    </row>
    <row r="16" spans="1:10" x14ac:dyDescent="0.25">
      <c r="A16" s="137"/>
      <c r="B16" s="45"/>
      <c r="C16" s="45"/>
      <c r="D16" s="45"/>
      <c r="E16" s="45"/>
      <c r="F16" s="45"/>
      <c r="G16" s="45"/>
      <c r="H16" s="45"/>
      <c r="I16" s="45"/>
      <c r="J16" s="45"/>
    </row>
    <row r="17" spans="1:10" x14ac:dyDescent="0.25">
      <c r="A17" s="137"/>
      <c r="B17" s="45"/>
      <c r="C17" s="45"/>
      <c r="D17" s="45"/>
      <c r="E17" s="45"/>
      <c r="F17" s="45"/>
      <c r="G17" s="45"/>
      <c r="H17" s="45"/>
      <c r="I17" s="45"/>
      <c r="J17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ФХД</vt:lpstr>
      <vt:lpstr>Прочие доходы (сч.91.01)</vt:lpstr>
      <vt:lpstr>Прочие расходы (сч.91.02)</vt:lpstr>
      <vt:lpstr>Расчет % распределения</vt:lpstr>
      <vt:lpstr>СВОД</vt:lpstr>
      <vt:lpstr>1.2.1.</vt:lpstr>
      <vt:lpstr>1.2.3.,1.3.3., 1.4.2,</vt:lpstr>
      <vt:lpstr>1.2.4.</vt:lpstr>
      <vt:lpstr>1.2.5.</vt:lpstr>
      <vt:lpstr>1.4.1.</vt:lpstr>
      <vt:lpstr>1.4.3., 2.5. (Факт 2024)</vt:lpstr>
      <vt:lpstr>1.4.3, 2.5.(Проект на2026)</vt:lpstr>
      <vt:lpstr>1.4.4.(Факт 2024)</vt:lpstr>
      <vt:lpstr>1.4.4(План на2026)</vt:lpstr>
      <vt:lpstr>1.4.5(Факт 2024 г.)</vt:lpstr>
      <vt:lpstr>1.4.5(План на 2026)</vt:lpstr>
      <vt:lpstr>1.4.6(Факт 2024 г.)</vt:lpstr>
      <vt:lpstr>1.4.6(Проект на2026)</vt:lpstr>
      <vt:lpstr>1.4.7.2(Факт 2024 г.)</vt:lpstr>
      <vt:lpstr>1.4.7.2(Проект на 2026)</vt:lpstr>
      <vt:lpstr>1.4.7.3</vt:lpstr>
      <vt:lpstr>1.5, 2.6</vt:lpstr>
      <vt:lpstr>2.1</vt:lpstr>
      <vt:lpstr>3</vt:lpstr>
      <vt:lpstr>4</vt:lpstr>
      <vt:lpstr>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2025-03-11T07:38:54Z</dcterms:modified>
</cp:coreProperties>
</file>