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Форма № 6" sheetId="1" r:id="rId1"/>
  </sheets>
  <definedNames>
    <definedName name="_xlnm.Print_Area" localSheetId="0">'Форма № 6'!$A$1:$J$128</definedName>
  </definedNames>
  <calcPr fullCalcOnLoad="1"/>
</workbook>
</file>

<file path=xl/sharedStrings.xml><?xml version="1.0" encoding="utf-8"?>
<sst xmlns="http://schemas.openxmlformats.org/spreadsheetml/2006/main" count="441" uniqueCount="264">
  <si>
    <t>план</t>
  </si>
  <si>
    <t>факт</t>
  </si>
  <si>
    <t>Подпрограмма 2</t>
  </si>
  <si>
    <t>№ п/п</t>
  </si>
  <si>
    <t>Наименование целевого показателя</t>
  </si>
  <si>
    <t>Государственная программа Магаданской области, направленная на разситие здравоохранения</t>
  </si>
  <si>
    <t>Смертность от всех причин</t>
  </si>
  <si>
    <t>на 1000 населения</t>
  </si>
  <si>
    <t>Материнская смертность</t>
  </si>
  <si>
    <t>случаев на 100 тыс. родившихся живыми</t>
  </si>
  <si>
    <t>Младенческая смертность</t>
  </si>
  <si>
    <t>случаев на 1000 родившихся живыми</t>
  </si>
  <si>
    <t>Единица измерения</t>
  </si>
  <si>
    <t>Смертность от болезней системы кровообращения</t>
  </si>
  <si>
    <t>на 100 тыс. населения</t>
  </si>
  <si>
    <t>Смертность от дорожно-транспортных происшествий</t>
  </si>
  <si>
    <t>Смертность от новообразований (в том числе от злокачественных)</t>
  </si>
  <si>
    <t>процент</t>
  </si>
  <si>
    <t>Смертность от туберкулёза</t>
  </si>
  <si>
    <t>Потребление алкогольной продукции (в перерасчете на абсолютный алкоголь)</t>
  </si>
  <si>
    <t>литров на душу населения в год</t>
  </si>
  <si>
    <t>Распространённость потребления табака среди взрослого населения</t>
  </si>
  <si>
    <t>Распространённость потребления табака среди детей и подростков</t>
  </si>
  <si>
    <t>Количество зарегистрированных больных с диагнозом, установленным впервые в жизни, «активный туберкулёз»</t>
  </si>
  <si>
    <t>Обеспеченность врачами</t>
  </si>
  <si>
    <t>на 10 тыс. населения</t>
  </si>
  <si>
    <t>Соотношение врачей и среднего медицинского персонала</t>
  </si>
  <si>
    <t>Средняя заработная плата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от средней заработной платы в соответствующем регионе</t>
  </si>
  <si>
    <t>Средняя заработная плата среднего медицинского (фармацевтического) персонала (персонала, обеспечивающего условия для предоставления медицинских услуг) от средней заработной платы в соответствующем регионе</t>
  </si>
  <si>
    <t>Средняя заработная плата младшего медицинского персонала (персонала, обеспечивающего условия для предоставления медицинских услуг) от средней заработной платы в соответствующем регионе</t>
  </si>
  <si>
    <t>Ожидаемая продолжительность жизни при рождении</t>
  </si>
  <si>
    <t>лет</t>
  </si>
  <si>
    <t>Число круглосуточных коек</t>
  </si>
  <si>
    <t>абс.</t>
  </si>
  <si>
    <t>Число коек дневного стационара</t>
  </si>
  <si>
    <t>из них в амбулаториях и поликлиниках</t>
  </si>
  <si>
    <t>Число дней занятости койки в году</t>
  </si>
  <si>
    <t>дни</t>
  </si>
  <si>
    <t>Доля пациентов, доставленных по экстренным показаниям, от общего числа пациентов, пролеченных в стационарных условиях</t>
  </si>
  <si>
    <t>проценты</t>
  </si>
  <si>
    <t>Целевые показатели государственной программы, характеризующие структурные преобразования системы оказания медицинской помощи</t>
  </si>
  <si>
    <t>Доля расходов на оказание скорой медицинской помощи вне медицинских организаций от всех расходов на программу государственных гарантий бесплатного оказания гражданам медицинской помощи (далее - программа государственных гарантий)</t>
  </si>
  <si>
    <t>Доля расходов на оказание медицинской помощи в амбулаторных условиях от всех расходов на программу государственных гарантий</t>
  </si>
  <si>
    <t>Доля расходов на оказание медицинской помощи в амбулаторных условиях в неотложной форме от всех расходов на программу государственных гарантий</t>
  </si>
  <si>
    <t>Доля расходов на оказание медицинской помощи в условиях дневных стационаров от всех расходов на программу государственных гарантий</t>
  </si>
  <si>
    <t>Доля расходов на оказание медицинской помощи в стационарных условиях от всех расходов на программу государственных гарантий</t>
  </si>
  <si>
    <t>1.</t>
  </si>
  <si>
    <t>1.1.</t>
  </si>
  <si>
    <t>Охват профилактическими медицинскими осмотрами детей</t>
  </si>
  <si>
    <t>1.2.</t>
  </si>
  <si>
    <t>Охват диспансеризацией детей-сирот и детей, находящихся в трудной жизненной ситуации</t>
  </si>
  <si>
    <t>1.3.</t>
  </si>
  <si>
    <t>Распространённость ожирения среди взрослого населения (индекс массы тела более 30 кг/кв. м)</t>
  </si>
  <si>
    <t>1.4.</t>
  </si>
  <si>
    <t>Распространённость повышенного артериального давления среди взрослого населения</t>
  </si>
  <si>
    <t>1.5.</t>
  </si>
  <si>
    <t>Распространённость повышенного уровня холестерина в крови среди взрослого населения</t>
  </si>
  <si>
    <t>1.6.</t>
  </si>
  <si>
    <t>Распространённость низкой физической активности среди взрослого населения</t>
  </si>
  <si>
    <t>1.7.</t>
  </si>
  <si>
    <t>Распространённость избыточного потребления соли среди взрослого населения</t>
  </si>
  <si>
    <t>1.8.</t>
  </si>
  <si>
    <t>Распространённость недостаточного потребления фруктов и овощей среди взрослого населения</t>
  </si>
  <si>
    <t>1.9.</t>
  </si>
  <si>
    <t>Доля больных с выявленными злокачественными новообразованиями на I- II ст.</t>
  </si>
  <si>
    <t>1.10.</t>
  </si>
  <si>
    <t>Охват населения профилактическими осмотрами на туберкулёз</t>
  </si>
  <si>
    <t>1.11.</t>
  </si>
  <si>
    <t>Заболеваемость дифтерией</t>
  </si>
  <si>
    <t>1.12.</t>
  </si>
  <si>
    <t>Заболеваемость корью</t>
  </si>
  <si>
    <t>на 1 млн. населения</t>
  </si>
  <si>
    <t>1.13.</t>
  </si>
  <si>
    <t>Заболеваемость краснухой</t>
  </si>
  <si>
    <t>1.14.</t>
  </si>
  <si>
    <t>Заболеваемость эпидемическим паротитом</t>
  </si>
  <si>
    <t>1.15.</t>
  </si>
  <si>
    <t>Заболеваемость острым вирусным гепатитом В</t>
  </si>
  <si>
    <t>1.16.</t>
  </si>
  <si>
    <t>Охват иммунизации населения против вирусного гепатита В в декретированные сроки</t>
  </si>
  <si>
    <t>1.17.</t>
  </si>
  <si>
    <t>Охват иммунизации населения против дифтерии, коклюша и столбняка в декретированные сроки</t>
  </si>
  <si>
    <t>1.18.</t>
  </si>
  <si>
    <t>Охват иммунизации населения против кори в декретированные сроки</t>
  </si>
  <si>
    <t>1.19.</t>
  </si>
  <si>
    <t>Охват иммунизации населения против краснухи в декретированные сроки</t>
  </si>
  <si>
    <t>1.20.</t>
  </si>
  <si>
    <t>Охват иммунизации населения против эпидемического паротита в декретированные сроки</t>
  </si>
  <si>
    <t>1.21.</t>
  </si>
  <si>
    <t>Доля ВИЧ-инфицированных лиц, состоящих на диспансерном учёте, от числа выявленных</t>
  </si>
  <si>
    <t>1.22.</t>
  </si>
  <si>
    <t>Доля больных алкоголизмом, повторно госпитализированных в течение года</t>
  </si>
  <si>
    <t>1.23.</t>
  </si>
  <si>
    <t>Доля больных наркоманиями, повторно госпитализированных в течение года</t>
  </si>
  <si>
    <t>2.</t>
  </si>
  <si>
    <t xml:space="preserve">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</si>
  <si>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2.1.</t>
  </si>
  <si>
    <t>Доля абацилированных больных туберкулёзом от числа больных туберкулёзом с бактериовыделением</t>
  </si>
  <si>
    <t>2.2.</t>
  </si>
  <si>
    <t>Доля ВИЧ-инфицированных лиц, получающих антиретровирусную терапию, от числа состоящих на диспансерном учёте</t>
  </si>
  <si>
    <t>2.3.</t>
  </si>
  <si>
    <t>Ожидаемая продолжительность жизни ВИЧ-инфицированных лиц, получающих антиретровирусную терапию в соответствии с действующими стандартами</t>
  </si>
  <si>
    <t>2.4.</t>
  </si>
  <si>
    <t>Число наркологических больных, находящихся в ремиссии от 1 года до 2 лет</t>
  </si>
  <si>
    <t>число наркологических больных, находящихся в ремиссии на 100 наркологических больных среднегодового контингента</t>
  </si>
  <si>
    <t>2.5.</t>
  </si>
  <si>
    <t>Число наркологических больных, находящихся в ремиссии более 2 лет</t>
  </si>
  <si>
    <t>2.6.</t>
  </si>
  <si>
    <t>Число больных алкоголизмом, находящихся в ремиссии от 1 года до 2 лет</t>
  </si>
  <si>
    <t>число больных алкоголизмом, находящихся в ремиссии на 100 больных алкоголизмом среднегодового контингента</t>
  </si>
  <si>
    <t>2.7.</t>
  </si>
  <si>
    <t>Число больных алкоголизмом, находящихся в ремиссии более 2 лет</t>
  </si>
  <si>
    <t>2.8.</t>
  </si>
  <si>
    <t>Доля больных психическими расстройствами, повторно госпитализированных в течение года</t>
  </si>
  <si>
    <t>2.9.</t>
  </si>
  <si>
    <t>Смертность от ишемической болезни сердца</t>
  </si>
  <si>
    <t>2.10.</t>
  </si>
  <si>
    <t>Смертность от цереброваскулярных заболеваний</t>
  </si>
  <si>
    <t>2.11.</t>
  </si>
  <si>
    <t>Удельный вес больных злокачественными новообразованиями, состоящих на учете с момента установления диагноза 5 лет и более</t>
  </si>
  <si>
    <t>2.12.</t>
  </si>
  <si>
    <t>Одногодичная летальность больных со злокачественными новообразованиями</t>
  </si>
  <si>
    <t>2.13.</t>
  </si>
  <si>
    <t>Доля выездов бригад скорой медицинской помощи со временем доезда до больного менее 20 минут</t>
  </si>
  <si>
    <t>2.14.</t>
  </si>
  <si>
    <t>Больничная летальность пострадавших в результате дорожно-транспортных происшествий</t>
  </si>
  <si>
    <t>Доля станций (отделений) переливания крови, обеспечивающих современный уровень качества и безопасности компонентов крови</t>
  </si>
  <si>
    <t>3.</t>
  </si>
  <si>
    <t>3.1.</t>
  </si>
  <si>
    <t>Количество реализованных совместных международных проектов в области здравоохранения</t>
  </si>
  <si>
    <t>3.2.</t>
  </si>
  <si>
    <t>Доля учреждений здравоохранения участвующих в государственно- частном партнерстве</t>
  </si>
  <si>
    <t>4.</t>
  </si>
  <si>
    <t>«Охрана здоровья матери и ребенка»</t>
  </si>
  <si>
    <t>4.1.</t>
  </si>
  <si>
    <t>Доля обследованных беременных женщин по новому алгоритму проведения комплексной пренатальной (дородовой) диагностики нарушений развития ребенка от числа поставленных на учет в первый триместр беременности</t>
  </si>
  <si>
    <t>4.2.</t>
  </si>
  <si>
    <t>Охват неонатальным скринингом</t>
  </si>
  <si>
    <t>доля (процент) новорожденных, обследованных на наследственные заболевания, от общего числа новорожденных</t>
  </si>
  <si>
    <t>4.3.</t>
  </si>
  <si>
    <t>Охват аудиологическим скринингом</t>
  </si>
  <si>
    <t>доля (процент) новорожденных, обследованных на аудиологический скрининг от общего числа новорожденных</t>
  </si>
  <si>
    <t>Показатель ранней неонатальной смертности</t>
  </si>
  <si>
    <t>Смертность детей 0-17 лет</t>
  </si>
  <si>
    <t>случаев на 100 тыс. населения соответствующего возраста</t>
  </si>
  <si>
    <t>Доля женщин с преждевременными родами, родоразрешенных в перинатальных центрах</t>
  </si>
  <si>
    <t>доля (процент) женщин с преждевременным и родами, которые были родоразрешены в перинатальных центрах</t>
  </si>
  <si>
    <t>Выживаемость детей, имевших при рождении очень низкую и экстремально низкую массу тела в акушерском стационаре</t>
  </si>
  <si>
    <t>доля (%о процент) выживших от числа новорожденных, родившихся с низкой и экстремально низкой массой тела в акушерском стационаре</t>
  </si>
  <si>
    <t>Больничная летальность детей</t>
  </si>
  <si>
    <t>доля (процент) умерших детей от числа поступивших</t>
  </si>
  <si>
    <t>Первичная инвалидность у детей</t>
  </si>
  <si>
    <t>число детей, которым впервые установлена инвалидность (на 10 тыс. детей соответствующего возраста)</t>
  </si>
  <si>
    <t>Результативность мероприятий по профилактике абортов</t>
  </si>
  <si>
    <t>доля (процент) женщин, принявших решение вынашивать беременность от числа женщин, обратившихся в медицинские организации по поводу прерывания беременности</t>
  </si>
  <si>
    <t>Охват пар «мать-дитя» химиопрофи- лактикой в соответствии с действующими стандартами</t>
  </si>
  <si>
    <t>5.</t>
  </si>
  <si>
    <t>5.1.</t>
  </si>
  <si>
    <t>Охват санаторно-курортным лечением пациентов, в том числе детей</t>
  </si>
  <si>
    <t>5.2.</t>
  </si>
  <si>
    <t>Охват реабилитационной медицинской помощью детей-инвалидов от числа нуждающихся</t>
  </si>
  <si>
    <t>6.</t>
  </si>
  <si>
    <t>6.1.</t>
  </si>
  <si>
    <t>Обеспеченность койками для оказания паллиативной помощи взрослым</t>
  </si>
  <si>
    <t>коек/100 тыс. взрослого населения</t>
  </si>
  <si>
    <t>6.2.</t>
  </si>
  <si>
    <t>Обеспеченность койками для оказания паллиативной помощи детям</t>
  </si>
  <si>
    <t>коек/100 тыс. детского населения</t>
  </si>
  <si>
    <t>7.</t>
  </si>
  <si>
    <t>7.1.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</si>
  <si>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дополнительного профессионального образования</t>
  </si>
  <si>
    <t>чел.</t>
  </si>
  <si>
    <t>7.2.</t>
  </si>
  <si>
    <t>Количество подготовленных специалистов по программам послевузовского медицинского и фармацевтического образования в государственных образовательных учреждениях дополнительного профессионального образования</t>
  </si>
  <si>
    <t>7.3.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</si>
  <si>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высшего профессионального образования</t>
  </si>
  <si>
    <t>7.4.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</si>
  <si>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среднего профессионального образования</t>
  </si>
  <si>
    <t>7.5.</t>
  </si>
  <si>
    <t>Доля медицинских и фармацевтических специалистов, обучавшихся в рамках целевой подготовки для нужд соответствующего субъекта Российской Федерации, трудоустроившихся после завершения обучения в медицинские или фармацевтические организации системы здравоохранения соответствующего субъекта Российской Федерации</t>
  </si>
  <si>
    <t>7.6.</t>
  </si>
  <si>
    <t>Доля аккредитованных специалистов</t>
  </si>
  <si>
    <t>8.</t>
  </si>
  <si>
    <t>8.1.</t>
  </si>
  <si>
    <t>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продуктов лечебного питания для детей-инвалидов (от числа лиц, имеющих право на государственную социальную помощь и не отказавшихся от получения социальной услуги, лекарственными препаратами, изделиями медицинского назначения, а также специализированными продуктами лечебного питания для детей-инвалидов)</t>
  </si>
  <si>
    <t>8.2.</t>
  </si>
  <si>
    <t>Удовлетворение спроса на лекарственные препараты, предназначенные для лечения больных злокачественными новообразованиями лим- фоидной, кроветворной и родственных им тканей, гемофилией, муковисцидозом, гипофизарным нанизмом, болезнью Гоше, рассеянным склерозом, а также трансплантации органов и (или) тканей (от числе лиц, включенных в федеральный регистр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расеянным склерозом, а также трансплантации органов и (или) тканей)</t>
  </si>
  <si>
    <t>Количество врачей на один современный персональный компьютер</t>
  </si>
  <si>
    <t>Доля медицинских учреждений, в которых используются информациионные системы управления финансово- хозяйственной деятельностью</t>
  </si>
  <si>
    <t>Доля медицинских учреждений, в которых используются информационные системы автоматизации работы регистратуры</t>
  </si>
  <si>
    <t>Доля записавшихся на прием к врачу в электронном виде</t>
  </si>
  <si>
    <t>Доля работников медицинских учреждений, прошедших обучение использованию информационно-коммуникационных технологий</t>
  </si>
  <si>
    <t>Доля медицинских учреждений, подключенных к единой системе и оснащенных типовым комплексом программно-технических средств для организации обмена данными</t>
  </si>
  <si>
    <t>Доля медицинских учреждений, использующих типовые программные решения поддержки оказания медицинской помощи, разработанные на федеральном уровне в рамках создания системы</t>
  </si>
  <si>
    <t>Охват учреждений телемедицинскими технологиями</t>
  </si>
  <si>
    <t>Доля выездов бригад скорой медицинской помощи со временем доезда до места ДТП до 20 минут</t>
  </si>
  <si>
    <t>Удовлетворённость населения медицинской помощи</t>
  </si>
  <si>
    <t>% от опрошенных</t>
  </si>
  <si>
    <t>Доля мероприятий государственной программы Магаданской области «Развитие здравоохранения Магаданской области» на 2014-2020 годы», запланированных на отчетный год, которые выполнены в полном объеме</t>
  </si>
  <si>
    <t>ед.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</si>
  <si>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</si>
  <si>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1.24.</t>
  </si>
  <si>
    <t>1.25.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</si>
  <si>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</si>
  <si>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</si>
  <si>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</si>
  <si>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</si>
  <si>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</si>
  <si>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</si>
  <si>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</si>
  <si>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</si>
  <si>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</si>
  <si>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6.3.</t>
  </si>
  <si>
    <t>6.4.</t>
  </si>
  <si>
    <t>6.5.</t>
  </si>
  <si>
    <t>6.6.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</si>
  <si>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</si>
  <si>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</si>
  <si>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</si>
  <si>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</si>
  <si>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</si>
  <si>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</si>
  <si>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</si>
  <si>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</si>
  <si>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Доля лиц, госпитализированных по экстренным показаниям в течение первых суток</t>
  </si>
  <si>
    <t>1/3,0</t>
  </si>
  <si>
    <t>менее 1 случая</t>
  </si>
  <si>
    <t>не менее 95</t>
  </si>
  <si>
    <t>(Форма № 6)</t>
  </si>
  <si>
    <t>Год, предшевствующий отчетному</t>
  </si>
  <si>
    <t xml:space="preserve">отчетный год </t>
  </si>
  <si>
    <t>в % к плану</t>
  </si>
  <si>
    <t>Значения целевых показателей государственной программы, подпрограммы, отдельных мероприятий             (при наличии)</t>
  </si>
  <si>
    <t>Обоснование отклонений значений целевого показателя на конец отчетного года              (при наличии)</t>
  </si>
  <si>
    <t>Подпрограмма 3</t>
  </si>
  <si>
    <t>«Развитие медицинской реабилитации и санаторно-курортного лечения, в том числе детям»</t>
  </si>
  <si>
    <t>Подпрограмма 4</t>
  </si>
  <si>
    <t>«Оказание паллиативной помощи, в том числе детям»</t>
  </si>
  <si>
    <t>Подпрограмма 5</t>
  </si>
  <si>
    <t>«Кадровое обеспечение системы здравоохранения»</t>
  </si>
  <si>
    <t>Подпрограмма 6</t>
  </si>
  <si>
    <t>«Создание условий для реализации государственной программы»</t>
  </si>
  <si>
    <t>Подпрограмма 7</t>
  </si>
  <si>
    <t xml:space="preserve"> «Развитие скорой медицинской помощи» на 2016-2020 годы»</t>
  </si>
  <si>
    <t>Подпрограмма 8</t>
  </si>
  <si>
    <t>СВЕДЕНИЯ</t>
  </si>
  <si>
    <t>о достижении значений целевых показателей государственной программы</t>
  </si>
  <si>
    <t>«Развитие здравоохранения Магаданской области» на 2014-2020 годы»</t>
  </si>
  <si>
    <t>Ответственный исполнитель</t>
  </si>
  <si>
    <t>Министерство здравоохранения и демографической политики Магаданской области</t>
  </si>
  <si>
    <t>Положительное отклонение</t>
  </si>
  <si>
    <t>Показатель достигнут</t>
  </si>
  <si>
    <t>1/2,8</t>
  </si>
  <si>
    <t>Положительное отклонение (перепрофилизация коечного фонда)</t>
  </si>
  <si>
    <t>недостижение связано с ростом заболеваемости</t>
  </si>
  <si>
    <t>Положительное отклонение (сняли с учета)</t>
  </si>
  <si>
    <t xml:space="preserve">  </t>
  </si>
  <si>
    <t xml:space="preserve">Положительное отклонение    (связано из-за снижения населения) </t>
  </si>
  <si>
    <t xml:space="preserve">в связи с невыполнением       кассовых расходов </t>
  </si>
  <si>
    <t>1/2,5</t>
  </si>
  <si>
    <t>В настоящее время идет подключение мед. организаций, что позволит достичь показателя к 2019 году</t>
  </si>
  <si>
    <t>Подключение  телемедицинскими технологиями будет осуществляться в соответствии с графиком "Ростелеком"</t>
  </si>
  <si>
    <t>1 случай на 1 млн. населения</t>
  </si>
  <si>
    <t>Охват реабилитационной медицинской помощью пациентов, в том числе детей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</si>
</sst>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4" fillId="34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49" fontId="46" fillId="0" borderId="0" xfId="0" applyNumberFormat="1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right" vertical="center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164" fontId="49" fillId="0" borderId="11" xfId="0" applyNumberFormat="1" applyFont="1" applyFill="1" applyBorder="1" applyAlignment="1">
      <alignment horizontal="center" vertical="center" wrapText="1"/>
    </xf>
    <xf numFmtId="3" fontId="49" fillId="35" borderId="11" xfId="0" applyNumberFormat="1" applyFont="1" applyFill="1" applyBorder="1" applyAlignment="1">
      <alignment horizontal="center" vertical="center" wrapText="1"/>
    </xf>
    <xf numFmtId="165" fontId="10" fillId="35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164" fontId="49" fillId="35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164" fontId="49" fillId="0" borderId="1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 wrapText="1"/>
    </xf>
    <xf numFmtId="164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164" fontId="49" fillId="0" borderId="16" xfId="0" applyNumberFormat="1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center" vertical="center" wrapText="1"/>
    </xf>
    <xf numFmtId="164" fontId="49" fillId="0" borderId="16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4" fontId="49" fillId="35" borderId="11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лохой 4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Хороший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9"/>
  <sheetViews>
    <sheetView tabSelected="1" view="pageBreakPreview" zoomScale="90" zoomScaleNormal="90" zoomScaleSheetLayoutView="90" zoomScalePageLayoutView="0" workbookViewId="0" topLeftCell="A4">
      <selection activeCell="C97" sqref="C97"/>
    </sheetView>
  </sheetViews>
  <sheetFormatPr defaultColWidth="9.140625" defaultRowHeight="15"/>
  <cols>
    <col min="1" max="1" width="1.57421875" style="1" customWidth="1"/>
    <col min="2" max="2" width="7.28125" style="1" customWidth="1"/>
    <col min="3" max="3" width="44.421875" style="1" customWidth="1"/>
    <col min="4" max="4" width="24.28125" style="1" customWidth="1"/>
    <col min="5" max="5" width="22.7109375" style="1" customWidth="1"/>
    <col min="6" max="7" width="10.421875" style="1" customWidth="1"/>
    <col min="8" max="8" width="10.00390625" style="1" customWidth="1"/>
    <col min="9" max="9" width="27.140625" style="1" customWidth="1"/>
    <col min="10" max="10" width="1.7109375" style="1" customWidth="1"/>
    <col min="11" max="16384" width="9.140625" style="1" customWidth="1"/>
  </cols>
  <sheetData>
    <row r="1" ht="9.75" customHeight="1"/>
    <row r="2" ht="18" customHeight="1">
      <c r="I2" s="9" t="s">
        <v>228</v>
      </c>
    </row>
    <row r="3" spans="2:9" ht="18" customHeight="1">
      <c r="B3" s="77" t="s">
        <v>245</v>
      </c>
      <c r="C3" s="78"/>
      <c r="D3" s="78"/>
      <c r="E3" s="78"/>
      <c r="F3" s="78"/>
      <c r="G3" s="78"/>
      <c r="H3" s="78"/>
      <c r="I3" s="78"/>
    </row>
    <row r="4" spans="2:9" ht="18" customHeight="1">
      <c r="B4" s="79" t="s">
        <v>246</v>
      </c>
      <c r="C4" s="80"/>
      <c r="D4" s="80"/>
      <c r="E4" s="80"/>
      <c r="F4" s="80"/>
      <c r="G4" s="80"/>
      <c r="H4" s="80"/>
      <c r="I4" s="80"/>
    </row>
    <row r="5" spans="2:9" ht="18" customHeight="1">
      <c r="B5" s="81" t="s">
        <v>247</v>
      </c>
      <c r="C5" s="78"/>
      <c r="D5" s="78"/>
      <c r="E5" s="78"/>
      <c r="F5" s="78"/>
      <c r="G5" s="78"/>
      <c r="H5" s="78"/>
      <c r="I5" s="78"/>
    </row>
    <row r="6" ht="8.25" customHeight="1">
      <c r="I6" s="9"/>
    </row>
    <row r="7" spans="2:9" ht="18" customHeight="1">
      <c r="B7" s="77" t="s">
        <v>248</v>
      </c>
      <c r="C7" s="78"/>
      <c r="D7" s="78"/>
      <c r="E7" s="78"/>
      <c r="F7" s="78"/>
      <c r="G7" s="78"/>
      <c r="H7" s="78"/>
      <c r="I7" s="78"/>
    </row>
    <row r="8" spans="2:9" ht="18" customHeight="1">
      <c r="B8" s="81" t="s">
        <v>249</v>
      </c>
      <c r="C8" s="78"/>
      <c r="D8" s="78"/>
      <c r="E8" s="78"/>
      <c r="F8" s="78"/>
      <c r="G8" s="78"/>
      <c r="H8" s="78"/>
      <c r="I8" s="78"/>
    </row>
    <row r="9" ht="12.75" customHeight="1" thickBot="1"/>
    <row r="10" spans="2:9" ht="69.75" customHeight="1">
      <c r="B10" s="58" t="s">
        <v>3</v>
      </c>
      <c r="C10" s="60" t="s">
        <v>4</v>
      </c>
      <c r="D10" s="60" t="s">
        <v>12</v>
      </c>
      <c r="E10" s="60" t="s">
        <v>232</v>
      </c>
      <c r="F10" s="60"/>
      <c r="G10" s="60"/>
      <c r="H10" s="60"/>
      <c r="I10" s="62"/>
    </row>
    <row r="11" spans="2:10" ht="60" customHeight="1">
      <c r="B11" s="59"/>
      <c r="C11" s="61"/>
      <c r="D11" s="61"/>
      <c r="E11" s="10" t="s">
        <v>229</v>
      </c>
      <c r="F11" s="61" t="s">
        <v>230</v>
      </c>
      <c r="G11" s="61"/>
      <c r="H11" s="61"/>
      <c r="I11" s="63" t="s">
        <v>233</v>
      </c>
      <c r="J11" s="2"/>
    </row>
    <row r="12" spans="2:9" ht="60" customHeight="1">
      <c r="B12" s="59"/>
      <c r="C12" s="61"/>
      <c r="D12" s="61"/>
      <c r="E12" s="10" t="s">
        <v>1</v>
      </c>
      <c r="F12" s="10" t="s">
        <v>0</v>
      </c>
      <c r="G12" s="46" t="s">
        <v>1</v>
      </c>
      <c r="H12" s="11" t="s">
        <v>231</v>
      </c>
      <c r="I12" s="63"/>
    </row>
    <row r="13" spans="2:9" s="3" customFormat="1" ht="16.5" customHeight="1">
      <c r="B13" s="25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12">
        <v>6</v>
      </c>
      <c r="I13" s="26">
        <v>7</v>
      </c>
    </row>
    <row r="14" spans="2:9" ht="30" customHeight="1">
      <c r="B14" s="59" t="s">
        <v>5</v>
      </c>
      <c r="C14" s="61"/>
      <c r="D14" s="61"/>
      <c r="E14" s="61"/>
      <c r="F14" s="61"/>
      <c r="G14" s="61"/>
      <c r="H14" s="61"/>
      <c r="I14" s="63"/>
    </row>
    <row r="15" spans="2:9" ht="30.75" customHeight="1">
      <c r="B15" s="27">
        <v>1</v>
      </c>
      <c r="C15" s="5" t="s">
        <v>6</v>
      </c>
      <c r="D15" s="13" t="s">
        <v>7</v>
      </c>
      <c r="E15" s="14">
        <v>11.2</v>
      </c>
      <c r="F15" s="15">
        <v>11.3</v>
      </c>
      <c r="G15" s="50">
        <v>11.3</v>
      </c>
      <c r="H15" s="17">
        <f>G15/F15*100-100</f>
        <v>0</v>
      </c>
      <c r="I15" s="38" t="s">
        <v>250</v>
      </c>
    </row>
    <row r="16" spans="2:9" ht="39" customHeight="1">
      <c r="B16" s="27">
        <v>2</v>
      </c>
      <c r="C16" s="5" t="s">
        <v>8</v>
      </c>
      <c r="D16" s="13" t="s">
        <v>9</v>
      </c>
      <c r="E16" s="14">
        <v>0</v>
      </c>
      <c r="F16" s="15">
        <v>0</v>
      </c>
      <c r="G16" s="50">
        <v>0</v>
      </c>
      <c r="H16" s="21">
        <v>0</v>
      </c>
      <c r="I16" s="38" t="s">
        <v>251</v>
      </c>
    </row>
    <row r="17" spans="2:9" ht="39" customHeight="1">
      <c r="B17" s="27">
        <v>3</v>
      </c>
      <c r="C17" s="5" t="s">
        <v>10</v>
      </c>
      <c r="D17" s="13" t="s">
        <v>11</v>
      </c>
      <c r="E17" s="14">
        <v>4.1</v>
      </c>
      <c r="F17" s="16">
        <v>5</v>
      </c>
      <c r="G17" s="49">
        <v>3.4</v>
      </c>
      <c r="H17" s="17">
        <f aca="true" t="shared" si="0" ref="H17:H25">G17/F17*100-100</f>
        <v>-32</v>
      </c>
      <c r="I17" s="38" t="s">
        <v>250</v>
      </c>
    </row>
    <row r="18" spans="2:9" ht="38.25" customHeight="1">
      <c r="B18" s="27">
        <v>4</v>
      </c>
      <c r="C18" s="5" t="s">
        <v>13</v>
      </c>
      <c r="D18" s="13" t="s">
        <v>14</v>
      </c>
      <c r="E18" s="14">
        <v>497.8</v>
      </c>
      <c r="F18" s="15">
        <v>495.8</v>
      </c>
      <c r="G18" s="50">
        <v>504.3</v>
      </c>
      <c r="H18" s="17">
        <f t="shared" si="0"/>
        <v>1.7144009681323098</v>
      </c>
      <c r="I18" s="38" t="s">
        <v>254</v>
      </c>
    </row>
    <row r="19" spans="2:9" ht="38.25" customHeight="1">
      <c r="B19" s="27">
        <v>5</v>
      </c>
      <c r="C19" s="5" t="s">
        <v>15</v>
      </c>
      <c r="D19" s="13" t="s">
        <v>14</v>
      </c>
      <c r="E19" s="17">
        <v>3.8</v>
      </c>
      <c r="F19" s="16">
        <v>9</v>
      </c>
      <c r="G19" s="49">
        <v>7.6</v>
      </c>
      <c r="H19" s="17">
        <f t="shared" si="0"/>
        <v>-15.555555555555557</v>
      </c>
      <c r="I19" s="38" t="s">
        <v>250</v>
      </c>
    </row>
    <row r="20" spans="2:9" ht="38.25" customHeight="1">
      <c r="B20" s="27">
        <v>6</v>
      </c>
      <c r="C20" s="5" t="s">
        <v>16</v>
      </c>
      <c r="D20" s="13" t="s">
        <v>14</v>
      </c>
      <c r="E20" s="17">
        <v>206.5</v>
      </c>
      <c r="F20" s="15">
        <v>207.5</v>
      </c>
      <c r="G20" s="49">
        <v>182</v>
      </c>
      <c r="H20" s="17">
        <f t="shared" si="0"/>
        <v>-12.289156626506028</v>
      </c>
      <c r="I20" s="38" t="s">
        <v>250</v>
      </c>
    </row>
    <row r="21" spans="2:9" ht="28.5" customHeight="1">
      <c r="B21" s="27">
        <v>7</v>
      </c>
      <c r="C21" s="5" t="s">
        <v>18</v>
      </c>
      <c r="D21" s="13" t="s">
        <v>14</v>
      </c>
      <c r="E21" s="14">
        <v>3.8</v>
      </c>
      <c r="F21" s="15">
        <v>9.7</v>
      </c>
      <c r="G21" s="50">
        <v>2.8</v>
      </c>
      <c r="H21" s="17">
        <f t="shared" si="0"/>
        <v>-71.13402061855669</v>
      </c>
      <c r="I21" s="38" t="s">
        <v>250</v>
      </c>
    </row>
    <row r="22" spans="2:9" ht="37.5" customHeight="1">
      <c r="B22" s="33">
        <v>8</v>
      </c>
      <c r="C22" s="34" t="s">
        <v>19</v>
      </c>
      <c r="D22" s="35" t="s">
        <v>20</v>
      </c>
      <c r="E22" s="36">
        <v>14.2</v>
      </c>
      <c r="F22" s="37">
        <v>14.8</v>
      </c>
      <c r="G22" s="51">
        <v>14.1</v>
      </c>
      <c r="H22" s="52">
        <f t="shared" si="0"/>
        <v>-4.7297297297297405</v>
      </c>
      <c r="I22" s="38" t="s">
        <v>250</v>
      </c>
    </row>
    <row r="23" spans="2:9" ht="37.5" customHeight="1">
      <c r="B23" s="4">
        <v>9</v>
      </c>
      <c r="C23" s="5" t="s">
        <v>21</v>
      </c>
      <c r="D23" s="13" t="s">
        <v>17</v>
      </c>
      <c r="E23" s="14">
        <v>30.2</v>
      </c>
      <c r="F23" s="15">
        <v>35.1</v>
      </c>
      <c r="G23" s="49">
        <v>30</v>
      </c>
      <c r="H23" s="49">
        <f t="shared" si="0"/>
        <v>-14.529914529914535</v>
      </c>
      <c r="I23" s="38" t="s">
        <v>250</v>
      </c>
    </row>
    <row r="24" spans="2:9" ht="40.5" customHeight="1">
      <c r="B24" s="4">
        <v>10</v>
      </c>
      <c r="C24" s="5" t="s">
        <v>22</v>
      </c>
      <c r="D24" s="13" t="s">
        <v>17</v>
      </c>
      <c r="E24" s="14">
        <v>35.4</v>
      </c>
      <c r="F24" s="16">
        <v>35</v>
      </c>
      <c r="G24" s="49">
        <v>34.8</v>
      </c>
      <c r="H24" s="49">
        <f t="shared" si="0"/>
        <v>-0.5714285714285836</v>
      </c>
      <c r="I24" s="38" t="s">
        <v>250</v>
      </c>
    </row>
    <row r="25" spans="2:9" ht="56.25" customHeight="1">
      <c r="B25" s="4">
        <v>11</v>
      </c>
      <c r="C25" s="5" t="s">
        <v>23</v>
      </c>
      <c r="D25" s="13" t="s">
        <v>14</v>
      </c>
      <c r="E25" s="14">
        <v>43.5</v>
      </c>
      <c r="F25" s="15">
        <v>43.5</v>
      </c>
      <c r="G25" s="50">
        <v>40.1</v>
      </c>
      <c r="H25" s="49">
        <f t="shared" si="0"/>
        <v>-7.81609195402298</v>
      </c>
      <c r="I25" s="38" t="s">
        <v>250</v>
      </c>
    </row>
    <row r="26" spans="2:9" ht="30.75" customHeight="1">
      <c r="B26" s="4">
        <v>12</v>
      </c>
      <c r="C26" s="5" t="s">
        <v>24</v>
      </c>
      <c r="D26" s="13" t="s">
        <v>25</v>
      </c>
      <c r="E26" s="14">
        <v>54.1</v>
      </c>
      <c r="F26" s="15">
        <v>53.1</v>
      </c>
      <c r="G26" s="50">
        <v>56.4</v>
      </c>
      <c r="H26" s="17">
        <f>G26/F26*100-100</f>
        <v>6.21468926553672</v>
      </c>
      <c r="I26" s="38" t="s">
        <v>250</v>
      </c>
    </row>
    <row r="27" spans="2:9" ht="43.5" customHeight="1">
      <c r="B27" s="4">
        <v>13</v>
      </c>
      <c r="C27" s="5" t="s">
        <v>26</v>
      </c>
      <c r="D27" s="13"/>
      <c r="E27" s="14" t="s">
        <v>252</v>
      </c>
      <c r="F27" s="15" t="s">
        <v>225</v>
      </c>
      <c r="G27" s="50" t="s">
        <v>259</v>
      </c>
      <c r="H27" s="17"/>
      <c r="I27" s="38" t="s">
        <v>250</v>
      </c>
    </row>
    <row r="28" spans="2:9" ht="135.75" customHeight="1">
      <c r="B28" s="4">
        <v>14</v>
      </c>
      <c r="C28" s="5" t="s">
        <v>27</v>
      </c>
      <c r="D28" s="13" t="s">
        <v>17</v>
      </c>
      <c r="E28" s="14">
        <v>159.1</v>
      </c>
      <c r="F28" s="16">
        <v>200</v>
      </c>
      <c r="G28" s="56">
        <f>144.35/(71.527)*100</f>
        <v>201.811903197394</v>
      </c>
      <c r="H28" s="24">
        <f aca="true" t="shared" si="1" ref="H28:H54">G28/F28*100-100</f>
        <v>0.9059515986970013</v>
      </c>
      <c r="I28" s="57" t="s">
        <v>250</v>
      </c>
    </row>
    <row r="29" spans="2:9" ht="102.75" customHeight="1">
      <c r="B29" s="4">
        <v>15</v>
      </c>
      <c r="C29" s="5" t="s">
        <v>28</v>
      </c>
      <c r="D29" s="13" t="s">
        <v>17</v>
      </c>
      <c r="E29" s="14">
        <v>88.8</v>
      </c>
      <c r="F29" s="16">
        <v>100</v>
      </c>
      <c r="G29" s="56">
        <f>72.241/(71.527)*100</f>
        <v>100.99822444671243</v>
      </c>
      <c r="H29" s="24">
        <f t="shared" si="1"/>
        <v>0.9982244467124275</v>
      </c>
      <c r="I29" s="57" t="s">
        <v>250</v>
      </c>
    </row>
    <row r="30" spans="2:9" ht="101.25" customHeight="1">
      <c r="B30" s="4">
        <v>16</v>
      </c>
      <c r="C30" s="5" t="s">
        <v>29</v>
      </c>
      <c r="D30" s="13" t="s">
        <v>17</v>
      </c>
      <c r="E30" s="14">
        <v>59.9</v>
      </c>
      <c r="F30" s="16">
        <v>100</v>
      </c>
      <c r="G30" s="56">
        <f>71.835/(71.527)*100</f>
        <v>100.43060662407201</v>
      </c>
      <c r="H30" s="24">
        <f t="shared" si="1"/>
        <v>0.4306066240720128</v>
      </c>
      <c r="I30" s="57" t="s">
        <v>250</v>
      </c>
    </row>
    <row r="31" spans="2:9" ht="36.75" customHeight="1">
      <c r="B31" s="4">
        <v>17</v>
      </c>
      <c r="C31" s="5" t="s">
        <v>30</v>
      </c>
      <c r="D31" s="13" t="s">
        <v>31</v>
      </c>
      <c r="E31" s="14">
        <v>69.5</v>
      </c>
      <c r="F31" s="15">
        <v>70.5</v>
      </c>
      <c r="G31" s="15">
        <v>69.5</v>
      </c>
      <c r="H31" s="17">
        <f t="shared" si="1"/>
        <v>-1.418439716312065</v>
      </c>
      <c r="I31" s="38" t="s">
        <v>251</v>
      </c>
    </row>
    <row r="32" spans="2:9" ht="27.75" customHeight="1">
      <c r="B32" s="4">
        <v>18</v>
      </c>
      <c r="C32" s="5" t="s">
        <v>32</v>
      </c>
      <c r="D32" s="13" t="s">
        <v>33</v>
      </c>
      <c r="E32" s="18">
        <v>1616</v>
      </c>
      <c r="F32" s="53">
        <v>1555</v>
      </c>
      <c r="G32" s="53">
        <v>1535</v>
      </c>
      <c r="H32" s="17">
        <f t="shared" si="1"/>
        <v>-1.2861736334405123</v>
      </c>
      <c r="I32" s="38" t="s">
        <v>251</v>
      </c>
    </row>
    <row r="33" spans="2:9" ht="47.25" customHeight="1">
      <c r="B33" s="4">
        <v>19</v>
      </c>
      <c r="C33" s="5" t="s">
        <v>34</v>
      </c>
      <c r="D33" s="13" t="s">
        <v>33</v>
      </c>
      <c r="E33" s="18">
        <v>383</v>
      </c>
      <c r="F33" s="50">
        <v>247</v>
      </c>
      <c r="G33" s="53">
        <v>321</v>
      </c>
      <c r="H33" s="17">
        <f t="shared" si="1"/>
        <v>29.959514170040478</v>
      </c>
      <c r="I33" s="70" t="s">
        <v>253</v>
      </c>
    </row>
    <row r="34" spans="2:9" ht="27.75" customHeight="1">
      <c r="B34" s="4">
        <v>20</v>
      </c>
      <c r="C34" s="5" t="s">
        <v>35</v>
      </c>
      <c r="D34" s="13" t="s">
        <v>33</v>
      </c>
      <c r="E34" s="18">
        <v>88</v>
      </c>
      <c r="F34" s="50">
        <v>87</v>
      </c>
      <c r="G34" s="53">
        <v>77</v>
      </c>
      <c r="H34" s="17">
        <f t="shared" si="1"/>
        <v>-11.494252873563212</v>
      </c>
      <c r="I34" s="71"/>
    </row>
    <row r="35" spans="2:9" ht="28.5" customHeight="1">
      <c r="B35" s="4"/>
      <c r="C35" s="5" t="s">
        <v>36</v>
      </c>
      <c r="D35" s="13" t="s">
        <v>37</v>
      </c>
      <c r="E35" s="19">
        <v>332.4</v>
      </c>
      <c r="F35" s="49">
        <v>333</v>
      </c>
      <c r="G35" s="49">
        <v>333.4</v>
      </c>
      <c r="H35" s="17">
        <f t="shared" si="1"/>
        <v>0.12012012012010587</v>
      </c>
      <c r="I35" s="38" t="s">
        <v>250</v>
      </c>
    </row>
    <row r="36" spans="2:9" ht="58.5" customHeight="1">
      <c r="B36" s="4">
        <v>21</v>
      </c>
      <c r="C36" s="5" t="s">
        <v>38</v>
      </c>
      <c r="D36" s="13" t="s">
        <v>39</v>
      </c>
      <c r="E36" s="14">
        <v>40.7</v>
      </c>
      <c r="F36" s="49">
        <v>35</v>
      </c>
      <c r="G36" s="49">
        <v>42.3</v>
      </c>
      <c r="H36" s="17">
        <f t="shared" si="1"/>
        <v>20.857142857142847</v>
      </c>
      <c r="I36" s="38" t="s">
        <v>250</v>
      </c>
    </row>
    <row r="37" spans="2:9" ht="24" customHeight="1">
      <c r="B37" s="72" t="s">
        <v>40</v>
      </c>
      <c r="C37" s="73"/>
      <c r="D37" s="73"/>
      <c r="E37" s="73"/>
      <c r="F37" s="73"/>
      <c r="G37" s="73"/>
      <c r="H37" s="73"/>
      <c r="I37" s="74"/>
    </row>
    <row r="38" spans="2:9" ht="120" customHeight="1">
      <c r="B38" s="45">
        <v>22</v>
      </c>
      <c r="C38" s="5" t="s">
        <v>41</v>
      </c>
      <c r="D38" s="13" t="s">
        <v>39</v>
      </c>
      <c r="E38" s="14">
        <v>5.9</v>
      </c>
      <c r="F38" s="50">
        <v>6.3</v>
      </c>
      <c r="G38" s="50">
        <v>6.3</v>
      </c>
      <c r="H38" s="17">
        <f t="shared" si="1"/>
        <v>0</v>
      </c>
      <c r="I38" s="38" t="s">
        <v>250</v>
      </c>
    </row>
    <row r="39" spans="2:9" ht="70.5" customHeight="1">
      <c r="B39" s="45">
        <v>23</v>
      </c>
      <c r="C39" s="5" t="s">
        <v>42</v>
      </c>
      <c r="D39" s="13" t="s">
        <v>39</v>
      </c>
      <c r="E39" s="14">
        <v>28.7</v>
      </c>
      <c r="F39" s="50">
        <v>28.4</v>
      </c>
      <c r="G39" s="50">
        <v>28.5</v>
      </c>
      <c r="H39" s="17">
        <f t="shared" si="1"/>
        <v>0.35211267605635044</v>
      </c>
      <c r="I39" s="38" t="s">
        <v>250</v>
      </c>
    </row>
    <row r="40" spans="2:9" ht="72" customHeight="1">
      <c r="B40" s="45">
        <v>24</v>
      </c>
      <c r="C40" s="5" t="s">
        <v>43</v>
      </c>
      <c r="D40" s="13" t="s">
        <v>39</v>
      </c>
      <c r="E40" s="17">
        <v>2</v>
      </c>
      <c r="F40" s="49">
        <v>2.1</v>
      </c>
      <c r="G40" s="49">
        <v>2.1</v>
      </c>
      <c r="H40" s="17">
        <f t="shared" si="1"/>
        <v>0</v>
      </c>
      <c r="I40" s="38" t="s">
        <v>250</v>
      </c>
    </row>
    <row r="41" spans="2:9" ht="72" customHeight="1">
      <c r="B41" s="45">
        <v>25</v>
      </c>
      <c r="C41" s="5" t="s">
        <v>44</v>
      </c>
      <c r="D41" s="13" t="s">
        <v>39</v>
      </c>
      <c r="E41" s="17">
        <v>7.5</v>
      </c>
      <c r="F41" s="50">
        <v>7.5</v>
      </c>
      <c r="G41" s="50">
        <v>7.5</v>
      </c>
      <c r="H41" s="17">
        <f t="shared" si="1"/>
        <v>0</v>
      </c>
      <c r="I41" s="38" t="s">
        <v>250</v>
      </c>
    </row>
    <row r="42" spans="2:9" ht="72" customHeight="1">
      <c r="B42" s="33">
        <v>26</v>
      </c>
      <c r="C42" s="34" t="s">
        <v>45</v>
      </c>
      <c r="D42" s="35" t="s">
        <v>39</v>
      </c>
      <c r="E42" s="36">
        <v>55.9</v>
      </c>
      <c r="F42" s="51">
        <v>55.7</v>
      </c>
      <c r="G42" s="51">
        <v>55.6</v>
      </c>
      <c r="H42" s="54">
        <f t="shared" si="1"/>
        <v>-0.17953321364451824</v>
      </c>
      <c r="I42" s="55" t="s">
        <v>258</v>
      </c>
    </row>
    <row r="43" spans="2:9" ht="27.75" customHeight="1">
      <c r="B43" s="28" t="s">
        <v>46</v>
      </c>
      <c r="C43" s="75" t="s">
        <v>200</v>
      </c>
      <c r="D43" s="75"/>
      <c r="E43" s="75"/>
      <c r="F43" s="75"/>
      <c r="G43" s="75"/>
      <c r="H43" s="75"/>
      <c r="I43" s="76"/>
    </row>
    <row r="44" spans="1:9" ht="39" customHeight="1">
      <c r="A44" s="6"/>
      <c r="B44" s="4" t="s">
        <v>47</v>
      </c>
      <c r="C44" s="5" t="s">
        <v>48</v>
      </c>
      <c r="D44" s="13" t="s">
        <v>17</v>
      </c>
      <c r="E44" s="14">
        <v>98.5</v>
      </c>
      <c r="F44" s="15">
        <v>98.5</v>
      </c>
      <c r="G44" s="50">
        <v>98.6</v>
      </c>
      <c r="H44" s="17">
        <f t="shared" si="1"/>
        <v>0.10152284263958222</v>
      </c>
      <c r="I44" s="38" t="s">
        <v>250</v>
      </c>
    </row>
    <row r="45" spans="1:9" ht="48.75" customHeight="1">
      <c r="A45" s="6"/>
      <c r="B45" s="4" t="s">
        <v>49</v>
      </c>
      <c r="C45" s="5" t="s">
        <v>50</v>
      </c>
      <c r="D45" s="13" t="s">
        <v>17</v>
      </c>
      <c r="E45" s="17">
        <v>100</v>
      </c>
      <c r="F45" s="16">
        <v>100</v>
      </c>
      <c r="G45" s="49">
        <v>100</v>
      </c>
      <c r="H45" s="17">
        <f t="shared" si="1"/>
        <v>0</v>
      </c>
      <c r="I45" s="38" t="s">
        <v>250</v>
      </c>
    </row>
    <row r="46" spans="1:9" ht="48.75" customHeight="1">
      <c r="A46" s="6"/>
      <c r="B46" s="4" t="s">
        <v>51</v>
      </c>
      <c r="C46" s="5" t="s">
        <v>52</v>
      </c>
      <c r="D46" s="13" t="s">
        <v>17</v>
      </c>
      <c r="E46" s="17">
        <v>25</v>
      </c>
      <c r="F46" s="16">
        <v>25</v>
      </c>
      <c r="G46" s="49">
        <v>21.8</v>
      </c>
      <c r="H46" s="17">
        <f t="shared" si="1"/>
        <v>-12.799999999999997</v>
      </c>
      <c r="I46" s="38" t="s">
        <v>250</v>
      </c>
    </row>
    <row r="47" spans="1:9" ht="48.75" customHeight="1">
      <c r="A47" s="6"/>
      <c r="B47" s="4" t="s">
        <v>53</v>
      </c>
      <c r="C47" s="5" t="s">
        <v>54</v>
      </c>
      <c r="D47" s="13" t="s">
        <v>17</v>
      </c>
      <c r="E47" s="14">
        <v>35.5</v>
      </c>
      <c r="F47" s="15">
        <v>32.3</v>
      </c>
      <c r="G47" s="50">
        <v>28.6</v>
      </c>
      <c r="H47" s="17">
        <f t="shared" si="1"/>
        <v>-11.45510835913312</v>
      </c>
      <c r="I47" s="38" t="s">
        <v>250</v>
      </c>
    </row>
    <row r="48" spans="1:9" ht="48.75" customHeight="1">
      <c r="A48" s="6"/>
      <c r="B48" s="4" t="s">
        <v>55</v>
      </c>
      <c r="C48" s="5" t="s">
        <v>56</v>
      </c>
      <c r="D48" s="13" t="s">
        <v>17</v>
      </c>
      <c r="E48" s="14">
        <v>46.7</v>
      </c>
      <c r="F48" s="15">
        <v>42.85</v>
      </c>
      <c r="G48" s="50">
        <v>41.9</v>
      </c>
      <c r="H48" s="17">
        <f t="shared" si="1"/>
        <v>-2.217036172695458</v>
      </c>
      <c r="I48" s="38" t="s">
        <v>250</v>
      </c>
    </row>
    <row r="49" spans="1:9" ht="48.75" customHeight="1">
      <c r="A49" s="6"/>
      <c r="B49" s="4" t="s">
        <v>57</v>
      </c>
      <c r="C49" s="5" t="s">
        <v>58</v>
      </c>
      <c r="D49" s="13" t="s">
        <v>17</v>
      </c>
      <c r="E49" s="17">
        <v>38</v>
      </c>
      <c r="F49" s="15">
        <v>37.2</v>
      </c>
      <c r="G49" s="49">
        <v>20.5</v>
      </c>
      <c r="H49" s="17">
        <f t="shared" si="1"/>
        <v>-44.892473118279575</v>
      </c>
      <c r="I49" s="38" t="s">
        <v>250</v>
      </c>
    </row>
    <row r="50" spans="1:9" ht="48.75" customHeight="1">
      <c r="A50" s="6"/>
      <c r="B50" s="4" t="s">
        <v>59</v>
      </c>
      <c r="C50" s="5" t="s">
        <v>60</v>
      </c>
      <c r="D50" s="13" t="s">
        <v>17</v>
      </c>
      <c r="E50" s="14">
        <v>46.5</v>
      </c>
      <c r="F50" s="15">
        <v>42.85</v>
      </c>
      <c r="G50" s="50">
        <v>41.8</v>
      </c>
      <c r="H50" s="17">
        <f t="shared" si="1"/>
        <v>-2.4504084014002387</v>
      </c>
      <c r="I50" s="38" t="s">
        <v>250</v>
      </c>
    </row>
    <row r="51" spans="1:9" ht="54" customHeight="1">
      <c r="A51" s="6"/>
      <c r="B51" s="4" t="s">
        <v>61</v>
      </c>
      <c r="C51" s="5" t="s">
        <v>62</v>
      </c>
      <c r="D51" s="13" t="s">
        <v>17</v>
      </c>
      <c r="E51" s="14">
        <v>68.2</v>
      </c>
      <c r="F51" s="15">
        <v>61.5</v>
      </c>
      <c r="G51" s="50">
        <v>58.4</v>
      </c>
      <c r="H51" s="17">
        <f t="shared" si="1"/>
        <v>-5.040650406504071</v>
      </c>
      <c r="I51" s="38" t="s">
        <v>250</v>
      </c>
    </row>
    <row r="52" spans="1:9" ht="54" customHeight="1">
      <c r="A52" s="6"/>
      <c r="B52" s="4" t="s">
        <v>63</v>
      </c>
      <c r="C52" s="5" t="s">
        <v>64</v>
      </c>
      <c r="D52" s="13" t="s">
        <v>17</v>
      </c>
      <c r="E52" s="17">
        <v>49</v>
      </c>
      <c r="F52" s="15">
        <v>56.8</v>
      </c>
      <c r="G52" s="49">
        <v>47.4</v>
      </c>
      <c r="H52" s="17">
        <f t="shared" si="1"/>
        <v>-16.549295774647888</v>
      </c>
      <c r="I52" s="38" t="s">
        <v>254</v>
      </c>
    </row>
    <row r="53" spans="1:9" ht="39" customHeight="1">
      <c r="A53" s="6"/>
      <c r="B53" s="4" t="s">
        <v>65</v>
      </c>
      <c r="C53" s="5" t="s">
        <v>66</v>
      </c>
      <c r="D53" s="13" t="s">
        <v>17</v>
      </c>
      <c r="E53" s="17">
        <v>79.3</v>
      </c>
      <c r="F53" s="15">
        <v>78.2</v>
      </c>
      <c r="G53" s="50">
        <v>78.8</v>
      </c>
      <c r="H53" s="17">
        <f t="shared" si="1"/>
        <v>0.767263427109981</v>
      </c>
      <c r="I53" s="38" t="s">
        <v>250</v>
      </c>
    </row>
    <row r="54" spans="1:9" ht="30.75" customHeight="1">
      <c r="A54" s="6"/>
      <c r="B54" s="4" t="s">
        <v>67</v>
      </c>
      <c r="C54" s="5" t="s">
        <v>68</v>
      </c>
      <c r="D54" s="13" t="s">
        <v>14</v>
      </c>
      <c r="E54" s="17">
        <v>0</v>
      </c>
      <c r="F54" s="15">
        <v>0.01</v>
      </c>
      <c r="G54" s="50">
        <v>0</v>
      </c>
      <c r="H54" s="17">
        <f t="shared" si="1"/>
        <v>-100</v>
      </c>
      <c r="I54" s="38" t="s">
        <v>250</v>
      </c>
    </row>
    <row r="55" spans="1:9" ht="37.5" customHeight="1">
      <c r="A55" s="6"/>
      <c r="B55" s="4" t="s">
        <v>69</v>
      </c>
      <c r="C55" s="5" t="s">
        <v>70</v>
      </c>
      <c r="D55" s="13" t="s">
        <v>71</v>
      </c>
      <c r="E55" s="17">
        <v>0</v>
      </c>
      <c r="F55" s="13" t="s">
        <v>226</v>
      </c>
      <c r="G55" s="50">
        <v>6.9</v>
      </c>
      <c r="H55" s="17">
        <v>0</v>
      </c>
      <c r="I55" s="38" t="s">
        <v>262</v>
      </c>
    </row>
    <row r="56" spans="1:9" ht="37.5" customHeight="1">
      <c r="A56" s="6"/>
      <c r="B56" s="4" t="s">
        <v>72</v>
      </c>
      <c r="C56" s="5" t="s">
        <v>73</v>
      </c>
      <c r="D56" s="13" t="s">
        <v>14</v>
      </c>
      <c r="E56" s="17">
        <v>0</v>
      </c>
      <c r="F56" s="13" t="s">
        <v>226</v>
      </c>
      <c r="G56" s="49">
        <v>0</v>
      </c>
      <c r="H56" s="17">
        <v>0</v>
      </c>
      <c r="I56" s="38" t="s">
        <v>250</v>
      </c>
    </row>
    <row r="57" spans="1:9" ht="37.5" customHeight="1">
      <c r="A57" s="6"/>
      <c r="B57" s="4" t="s">
        <v>74</v>
      </c>
      <c r="C57" s="5" t="s">
        <v>75</v>
      </c>
      <c r="D57" s="13" t="s">
        <v>14</v>
      </c>
      <c r="E57" s="17">
        <v>0</v>
      </c>
      <c r="F57" s="13" t="s">
        <v>226</v>
      </c>
      <c r="G57" s="49">
        <v>0</v>
      </c>
      <c r="H57" s="17">
        <v>0</v>
      </c>
      <c r="I57" s="38" t="s">
        <v>250</v>
      </c>
    </row>
    <row r="58" spans="1:9" ht="33" customHeight="1">
      <c r="A58" s="6"/>
      <c r="B58" s="4" t="s">
        <v>76</v>
      </c>
      <c r="C58" s="5" t="s">
        <v>77</v>
      </c>
      <c r="D58" s="13" t="s">
        <v>14</v>
      </c>
      <c r="E58" s="17">
        <v>0</v>
      </c>
      <c r="F58" s="15">
        <v>0.65</v>
      </c>
      <c r="G58" s="49">
        <v>0</v>
      </c>
      <c r="H58" s="17">
        <v>0</v>
      </c>
      <c r="I58" s="38" t="s">
        <v>250</v>
      </c>
    </row>
    <row r="59" spans="1:9" ht="51.75" customHeight="1">
      <c r="A59" s="6"/>
      <c r="B59" s="4" t="s">
        <v>78</v>
      </c>
      <c r="C59" s="5" t="s">
        <v>79</v>
      </c>
      <c r="D59" s="13" t="s">
        <v>17</v>
      </c>
      <c r="E59" s="17">
        <v>95</v>
      </c>
      <c r="F59" s="13" t="s">
        <v>227</v>
      </c>
      <c r="G59" s="17">
        <v>95</v>
      </c>
      <c r="H59" s="17">
        <v>0</v>
      </c>
      <c r="I59" s="38" t="s">
        <v>250</v>
      </c>
    </row>
    <row r="60" spans="1:9" ht="51.75" customHeight="1">
      <c r="A60" s="6"/>
      <c r="B60" s="4" t="s">
        <v>80</v>
      </c>
      <c r="C60" s="5" t="s">
        <v>81</v>
      </c>
      <c r="D60" s="13" t="s">
        <v>17</v>
      </c>
      <c r="E60" s="17">
        <v>95</v>
      </c>
      <c r="F60" s="13" t="s">
        <v>227</v>
      </c>
      <c r="G60" s="17">
        <v>95</v>
      </c>
      <c r="H60" s="13">
        <v>0</v>
      </c>
      <c r="I60" s="38" t="s">
        <v>250</v>
      </c>
    </row>
    <row r="61" spans="1:9" ht="38.25" customHeight="1">
      <c r="A61" s="6"/>
      <c r="B61" s="4" t="s">
        <v>82</v>
      </c>
      <c r="C61" s="5" t="s">
        <v>83</v>
      </c>
      <c r="D61" s="13" t="s">
        <v>17</v>
      </c>
      <c r="E61" s="17">
        <v>95</v>
      </c>
      <c r="F61" s="13" t="s">
        <v>227</v>
      </c>
      <c r="G61" s="17">
        <v>95</v>
      </c>
      <c r="H61" s="13">
        <v>0</v>
      </c>
      <c r="I61" s="38" t="s">
        <v>250</v>
      </c>
    </row>
    <row r="62" spans="1:9" ht="39" customHeight="1">
      <c r="A62" s="6"/>
      <c r="B62" s="4" t="s">
        <v>84</v>
      </c>
      <c r="C62" s="5" t="s">
        <v>85</v>
      </c>
      <c r="D62" s="13" t="s">
        <v>17</v>
      </c>
      <c r="E62" s="17">
        <v>95</v>
      </c>
      <c r="F62" s="13" t="s">
        <v>227</v>
      </c>
      <c r="G62" s="17">
        <v>95</v>
      </c>
      <c r="H62" s="13">
        <v>0</v>
      </c>
      <c r="I62" s="38" t="s">
        <v>250</v>
      </c>
    </row>
    <row r="63" spans="1:9" ht="51.75" customHeight="1">
      <c r="A63" s="6"/>
      <c r="B63" s="4" t="s">
        <v>86</v>
      </c>
      <c r="C63" s="5" t="s">
        <v>87</v>
      </c>
      <c r="D63" s="13" t="s">
        <v>17</v>
      </c>
      <c r="E63" s="17">
        <v>95</v>
      </c>
      <c r="F63" s="13" t="s">
        <v>227</v>
      </c>
      <c r="G63" s="17">
        <v>95</v>
      </c>
      <c r="H63" s="13">
        <v>0</v>
      </c>
      <c r="I63" s="38" t="s">
        <v>250</v>
      </c>
    </row>
    <row r="64" spans="1:9" ht="39.75" customHeight="1">
      <c r="A64" s="6"/>
      <c r="B64" s="4" t="s">
        <v>88</v>
      </c>
      <c r="C64" s="5" t="s">
        <v>89</v>
      </c>
      <c r="D64" s="13" t="s">
        <v>17</v>
      </c>
      <c r="E64" s="17">
        <v>96</v>
      </c>
      <c r="F64" s="15">
        <v>91.5</v>
      </c>
      <c r="G64" s="49">
        <v>98.3</v>
      </c>
      <c r="H64" s="17">
        <f>G64/F64*100-100</f>
        <v>7.431693989071036</v>
      </c>
      <c r="I64" s="38" t="s">
        <v>250</v>
      </c>
    </row>
    <row r="65" spans="1:9" ht="38.25" customHeight="1">
      <c r="A65" s="6"/>
      <c r="B65" s="4" t="s">
        <v>90</v>
      </c>
      <c r="C65" s="5" t="s">
        <v>91</v>
      </c>
      <c r="D65" s="13" t="s">
        <v>17</v>
      </c>
      <c r="E65" s="17">
        <v>39.7</v>
      </c>
      <c r="F65" s="15">
        <v>24.01</v>
      </c>
      <c r="G65" s="50">
        <v>51.9</v>
      </c>
      <c r="H65" s="17">
        <f>G65/F65*100-100</f>
        <v>116.15993336109952</v>
      </c>
      <c r="I65" s="38" t="s">
        <v>250</v>
      </c>
    </row>
    <row r="66" spans="1:9" ht="38.25" customHeight="1">
      <c r="A66" s="6"/>
      <c r="B66" s="4" t="s">
        <v>92</v>
      </c>
      <c r="C66" s="5" t="s">
        <v>93</v>
      </c>
      <c r="D66" s="13" t="s">
        <v>17</v>
      </c>
      <c r="E66" s="17">
        <v>26.3</v>
      </c>
      <c r="F66" s="15">
        <v>27.76</v>
      </c>
      <c r="G66" s="50">
        <v>44.2</v>
      </c>
      <c r="H66" s="17">
        <f>G66/F66*100-100</f>
        <v>59.221902017291086</v>
      </c>
      <c r="I66" s="38" t="s">
        <v>250</v>
      </c>
    </row>
    <row r="67" spans="1:9" ht="197.25" customHeight="1">
      <c r="A67" s="6"/>
      <c r="B67" s="4" t="s">
        <v>201</v>
      </c>
      <c r="C67" s="5" t="s">
        <v>184</v>
      </c>
      <c r="D67" s="13" t="s">
        <v>17</v>
      </c>
      <c r="E67" s="17">
        <v>96.3</v>
      </c>
      <c r="F67" s="16">
        <v>96.5</v>
      </c>
      <c r="G67" s="50">
        <v>96.7</v>
      </c>
      <c r="H67" s="17">
        <f>G67/F67*100-100</f>
        <v>0.20725388601037764</v>
      </c>
      <c r="I67" s="38" t="s">
        <v>250</v>
      </c>
    </row>
    <row r="68" spans="1:9" ht="278.25" customHeight="1">
      <c r="A68" s="6"/>
      <c r="B68" s="4" t="s">
        <v>202</v>
      </c>
      <c r="C68" s="5" t="s">
        <v>186</v>
      </c>
      <c r="D68" s="13" t="s">
        <v>17</v>
      </c>
      <c r="E68" s="17">
        <v>98.5</v>
      </c>
      <c r="F68" s="16">
        <v>98</v>
      </c>
      <c r="G68" s="49">
        <v>98.6</v>
      </c>
      <c r="H68" s="17">
        <f>G68/F68*100-100</f>
        <v>0.6122448979591724</v>
      </c>
      <c r="I68" s="38" t="s">
        <v>250</v>
      </c>
    </row>
    <row r="69" spans="1:9" ht="63" customHeight="1">
      <c r="A69" s="6"/>
      <c r="B69" s="29" t="s">
        <v>94</v>
      </c>
      <c r="C69" s="20" t="s">
        <v>2</v>
      </c>
      <c r="D69" s="61" t="s">
        <v>95</v>
      </c>
      <c r="E69" s="61"/>
      <c r="F69" s="61"/>
      <c r="G69" s="61"/>
      <c r="H69" s="61"/>
      <c r="I69" s="63"/>
    </row>
    <row r="70" spans="1:9" ht="59.25" customHeight="1">
      <c r="A70" s="6"/>
      <c r="B70" s="4" t="s">
        <v>96</v>
      </c>
      <c r="C70" s="5" t="s">
        <v>97</v>
      </c>
      <c r="D70" s="13" t="s">
        <v>17</v>
      </c>
      <c r="E70" s="17">
        <v>40</v>
      </c>
      <c r="F70" s="16">
        <v>46.5</v>
      </c>
      <c r="G70" s="49">
        <v>47.6</v>
      </c>
      <c r="H70" s="17">
        <f>G70/F70*100-100</f>
        <v>2.365591397849471</v>
      </c>
      <c r="I70" s="38" t="s">
        <v>254</v>
      </c>
    </row>
    <row r="71" spans="1:9" ht="59.25" customHeight="1">
      <c r="A71" s="6"/>
      <c r="B71" s="4" t="s">
        <v>98</v>
      </c>
      <c r="C71" s="5" t="s">
        <v>99</v>
      </c>
      <c r="D71" s="13" t="s">
        <v>17</v>
      </c>
      <c r="E71" s="17">
        <v>45.2</v>
      </c>
      <c r="F71" s="15">
        <v>23.4</v>
      </c>
      <c r="G71" s="50">
        <v>59.3</v>
      </c>
      <c r="H71" s="17">
        <f aca="true" t="shared" si="2" ref="H71:H83">G71/F71*100-100</f>
        <v>153.4188034188034</v>
      </c>
      <c r="I71" s="38" t="s">
        <v>250</v>
      </c>
    </row>
    <row r="72" spans="1:9" ht="78" customHeight="1">
      <c r="A72" s="6"/>
      <c r="B72" s="4" t="s">
        <v>100</v>
      </c>
      <c r="C72" s="5" t="s">
        <v>101</v>
      </c>
      <c r="D72" s="13" t="s">
        <v>31</v>
      </c>
      <c r="E72" s="17">
        <v>63.4</v>
      </c>
      <c r="F72" s="15">
        <v>64.1</v>
      </c>
      <c r="G72" s="50">
        <v>64.1</v>
      </c>
      <c r="H72" s="17">
        <f t="shared" si="2"/>
        <v>0</v>
      </c>
      <c r="I72" s="38" t="s">
        <v>250</v>
      </c>
    </row>
    <row r="73" spans="1:9" ht="103.5" customHeight="1">
      <c r="A73" s="6"/>
      <c r="B73" s="4" t="s">
        <v>102</v>
      </c>
      <c r="C73" s="5" t="s">
        <v>103</v>
      </c>
      <c r="D73" s="13" t="s">
        <v>104</v>
      </c>
      <c r="E73" s="17">
        <v>14.8</v>
      </c>
      <c r="F73" s="15">
        <v>9.3</v>
      </c>
      <c r="G73" s="50">
        <v>10.1</v>
      </c>
      <c r="H73" s="17">
        <f t="shared" si="2"/>
        <v>8.602150537634401</v>
      </c>
      <c r="I73" s="38" t="s">
        <v>250</v>
      </c>
    </row>
    <row r="74" spans="1:9" ht="103.5" customHeight="1">
      <c r="A74" s="6"/>
      <c r="B74" s="4" t="s">
        <v>105</v>
      </c>
      <c r="C74" s="5" t="s">
        <v>106</v>
      </c>
      <c r="D74" s="13" t="s">
        <v>104</v>
      </c>
      <c r="E74" s="17">
        <v>11.6</v>
      </c>
      <c r="F74" s="15">
        <v>17.69</v>
      </c>
      <c r="G74" s="50">
        <v>12.8</v>
      </c>
      <c r="H74" s="17">
        <f t="shared" si="2"/>
        <v>-27.642736009044654</v>
      </c>
      <c r="I74" s="38" t="s">
        <v>250</v>
      </c>
    </row>
    <row r="75" spans="1:9" ht="117.75" customHeight="1">
      <c r="A75" s="6"/>
      <c r="B75" s="4" t="s">
        <v>107</v>
      </c>
      <c r="C75" s="5" t="s">
        <v>108</v>
      </c>
      <c r="D75" s="13" t="s">
        <v>109</v>
      </c>
      <c r="E75" s="17">
        <v>17.7</v>
      </c>
      <c r="F75" s="15">
        <v>17.61</v>
      </c>
      <c r="G75" s="50">
        <v>13.4</v>
      </c>
      <c r="H75" s="17">
        <f t="shared" si="2"/>
        <v>-23.9068710959682</v>
      </c>
      <c r="I75" s="38" t="s">
        <v>250</v>
      </c>
    </row>
    <row r="76" spans="1:9" ht="117.75" customHeight="1">
      <c r="A76" s="6"/>
      <c r="B76" s="4" t="s">
        <v>110</v>
      </c>
      <c r="C76" s="5" t="s">
        <v>111</v>
      </c>
      <c r="D76" s="13" t="s">
        <v>109</v>
      </c>
      <c r="E76" s="17">
        <v>7.1</v>
      </c>
      <c r="F76" s="15">
        <v>10.18</v>
      </c>
      <c r="G76" s="50">
        <v>6.8</v>
      </c>
      <c r="H76" s="17">
        <f t="shared" si="2"/>
        <v>-33.2023575638507</v>
      </c>
      <c r="I76" s="38" t="s">
        <v>250</v>
      </c>
    </row>
    <row r="77" spans="1:9" ht="51.75" customHeight="1">
      <c r="A77" s="6"/>
      <c r="B77" s="4" t="s">
        <v>112</v>
      </c>
      <c r="C77" s="5" t="s">
        <v>113</v>
      </c>
      <c r="D77" s="13" t="s">
        <v>17</v>
      </c>
      <c r="E77" s="17">
        <v>40.2</v>
      </c>
      <c r="F77" s="15">
        <v>25.81</v>
      </c>
      <c r="G77" s="50">
        <v>40.7</v>
      </c>
      <c r="H77" s="17">
        <f t="shared" si="2"/>
        <v>57.69081751259205</v>
      </c>
      <c r="I77" s="38" t="s">
        <v>254</v>
      </c>
    </row>
    <row r="78" spans="1:9" ht="38.25" customHeight="1">
      <c r="A78" s="6"/>
      <c r="B78" s="4" t="s">
        <v>114</v>
      </c>
      <c r="C78" s="5" t="s">
        <v>115</v>
      </c>
      <c r="D78" s="13" t="s">
        <v>14</v>
      </c>
      <c r="E78" s="14">
        <v>204.7</v>
      </c>
      <c r="F78" s="15">
        <v>247.9</v>
      </c>
      <c r="G78" s="50">
        <v>217.4</v>
      </c>
      <c r="H78" s="17">
        <f t="shared" si="2"/>
        <v>-12.303348124243655</v>
      </c>
      <c r="I78" s="38" t="s">
        <v>250</v>
      </c>
    </row>
    <row r="79" spans="1:9" ht="39.75" customHeight="1">
      <c r="A79" s="6"/>
      <c r="B79" s="4" t="s">
        <v>116</v>
      </c>
      <c r="C79" s="5" t="s">
        <v>117</v>
      </c>
      <c r="D79" s="13" t="s">
        <v>14</v>
      </c>
      <c r="E79" s="14">
        <v>142.2</v>
      </c>
      <c r="F79" s="16">
        <v>162</v>
      </c>
      <c r="G79" s="50">
        <v>128.4</v>
      </c>
      <c r="H79" s="17">
        <f t="shared" si="2"/>
        <v>-20.740740740740733</v>
      </c>
      <c r="I79" s="38" t="s">
        <v>250</v>
      </c>
    </row>
    <row r="80" spans="1:9" ht="55.5" customHeight="1">
      <c r="A80" s="6"/>
      <c r="B80" s="4" t="s">
        <v>118</v>
      </c>
      <c r="C80" s="5" t="s">
        <v>119</v>
      </c>
      <c r="D80" s="13" t="s">
        <v>17</v>
      </c>
      <c r="E80" s="14">
        <v>42.9</v>
      </c>
      <c r="F80" s="15">
        <v>54.5</v>
      </c>
      <c r="G80" s="50">
        <v>43.1</v>
      </c>
      <c r="H80" s="17">
        <f t="shared" si="2"/>
        <v>-20.91743119266056</v>
      </c>
      <c r="I80" s="38" t="s">
        <v>255</v>
      </c>
    </row>
    <row r="81" spans="1:9" ht="38.25" customHeight="1">
      <c r="A81" s="6"/>
      <c r="B81" s="4" t="s">
        <v>120</v>
      </c>
      <c r="C81" s="5" t="s">
        <v>121</v>
      </c>
      <c r="D81" s="13" t="s">
        <v>17</v>
      </c>
      <c r="E81" s="14">
        <v>22.9</v>
      </c>
      <c r="F81" s="15">
        <v>21.7</v>
      </c>
      <c r="G81" s="50">
        <v>19.9</v>
      </c>
      <c r="H81" s="17">
        <f t="shared" si="2"/>
        <v>-8.294930875576043</v>
      </c>
      <c r="I81" s="38" t="s">
        <v>250</v>
      </c>
    </row>
    <row r="82" spans="1:9" ht="57" customHeight="1">
      <c r="A82" s="6"/>
      <c r="B82" s="4" t="s">
        <v>122</v>
      </c>
      <c r="C82" s="5" t="s">
        <v>125</v>
      </c>
      <c r="D82" s="13" t="s">
        <v>17</v>
      </c>
      <c r="E82" s="14">
        <v>1.8</v>
      </c>
      <c r="F82" s="15">
        <v>4.6</v>
      </c>
      <c r="G82" s="50">
        <v>0.9</v>
      </c>
      <c r="H82" s="17">
        <f t="shared" si="2"/>
        <v>-80.43478260869566</v>
      </c>
      <c r="I82" s="38" t="s">
        <v>250</v>
      </c>
    </row>
    <row r="83" spans="1:9" ht="57.75" customHeight="1">
      <c r="A83" s="6"/>
      <c r="B83" s="4" t="s">
        <v>124</v>
      </c>
      <c r="C83" s="5" t="s">
        <v>126</v>
      </c>
      <c r="D83" s="13" t="s">
        <v>17</v>
      </c>
      <c r="E83" s="17">
        <v>100</v>
      </c>
      <c r="F83" s="16">
        <v>100</v>
      </c>
      <c r="G83" s="49">
        <v>100</v>
      </c>
      <c r="H83" s="17">
        <f t="shared" si="2"/>
        <v>0</v>
      </c>
      <c r="I83" s="38" t="s">
        <v>250</v>
      </c>
    </row>
    <row r="84" spans="1:9" ht="27.75" customHeight="1">
      <c r="A84" s="6"/>
      <c r="B84" s="29" t="s">
        <v>127</v>
      </c>
      <c r="C84" s="20" t="s">
        <v>234</v>
      </c>
      <c r="D84" s="61" t="s">
        <v>133</v>
      </c>
      <c r="E84" s="61"/>
      <c r="F84" s="61"/>
      <c r="G84" s="61"/>
      <c r="H84" s="61"/>
      <c r="I84" s="63"/>
    </row>
    <row r="85" spans="1:9" ht="105" customHeight="1">
      <c r="A85" s="6"/>
      <c r="B85" s="4" t="s">
        <v>128</v>
      </c>
      <c r="C85" s="5" t="s">
        <v>135</v>
      </c>
      <c r="D85" s="13" t="s">
        <v>17</v>
      </c>
      <c r="E85" s="17">
        <v>83.7</v>
      </c>
      <c r="F85" s="16">
        <v>65</v>
      </c>
      <c r="G85" s="49">
        <v>88.8</v>
      </c>
      <c r="H85" s="17">
        <f>G85/F85*100-100</f>
        <v>36.61538461538461</v>
      </c>
      <c r="I85" s="38" t="s">
        <v>250</v>
      </c>
    </row>
    <row r="86" spans="1:9" ht="105.75" customHeight="1">
      <c r="A86" s="6"/>
      <c r="B86" s="4" t="s">
        <v>130</v>
      </c>
      <c r="C86" s="5" t="s">
        <v>137</v>
      </c>
      <c r="D86" s="13" t="s">
        <v>138</v>
      </c>
      <c r="E86" s="17">
        <v>99.8</v>
      </c>
      <c r="F86" s="15">
        <v>99.5</v>
      </c>
      <c r="G86" s="50">
        <v>99.7</v>
      </c>
      <c r="H86" s="17">
        <f>G86/F86*100-100</f>
        <v>0.20100502512563878</v>
      </c>
      <c r="I86" s="38" t="s">
        <v>250</v>
      </c>
    </row>
    <row r="87" spans="1:9" ht="102.75" customHeight="1">
      <c r="A87" s="6"/>
      <c r="B87" s="4" t="s">
        <v>203</v>
      </c>
      <c r="C87" s="5" t="s">
        <v>140</v>
      </c>
      <c r="D87" s="13" t="s">
        <v>141</v>
      </c>
      <c r="E87" s="17">
        <v>99.8</v>
      </c>
      <c r="F87" s="15">
        <v>99.5</v>
      </c>
      <c r="G87" s="50">
        <v>99.9</v>
      </c>
      <c r="H87" s="17">
        <f>G87/F87*100-100</f>
        <v>0.40201005025126335</v>
      </c>
      <c r="I87" s="38" t="s">
        <v>250</v>
      </c>
    </row>
    <row r="88" spans="1:9" ht="40.5" customHeight="1">
      <c r="A88" s="6"/>
      <c r="B88" s="4" t="s">
        <v>204</v>
      </c>
      <c r="C88" s="5" t="s">
        <v>142</v>
      </c>
      <c r="D88" s="13" t="s">
        <v>11</v>
      </c>
      <c r="E88" s="17">
        <v>0</v>
      </c>
      <c r="F88" s="15">
        <v>2.9</v>
      </c>
      <c r="G88" s="50">
        <v>1.4</v>
      </c>
      <c r="H88" s="17">
        <f>G88/F88*100-100</f>
        <v>-51.724137931034484</v>
      </c>
      <c r="I88" s="38" t="s">
        <v>250</v>
      </c>
    </row>
    <row r="89" spans="1:9" ht="73.5" customHeight="1">
      <c r="A89" s="6"/>
      <c r="B89" s="4" t="s">
        <v>205</v>
      </c>
      <c r="C89" s="5" t="s">
        <v>143</v>
      </c>
      <c r="D89" s="13" t="s">
        <v>144</v>
      </c>
      <c r="E89" s="17">
        <v>46.5</v>
      </c>
      <c r="F89" s="16">
        <v>93</v>
      </c>
      <c r="G89" s="49">
        <v>63.1</v>
      </c>
      <c r="H89" s="17">
        <f>G89/F89*100-100</f>
        <v>-32.15053763440861</v>
      </c>
      <c r="I89" s="38" t="s">
        <v>250</v>
      </c>
    </row>
    <row r="90" spans="1:9" ht="88.5" customHeight="1">
      <c r="A90" s="6"/>
      <c r="B90" s="4" t="s">
        <v>206</v>
      </c>
      <c r="C90" s="5" t="s">
        <v>145</v>
      </c>
      <c r="D90" s="13" t="s">
        <v>146</v>
      </c>
      <c r="E90" s="21">
        <v>0</v>
      </c>
      <c r="F90" s="15">
        <v>0</v>
      </c>
      <c r="G90" s="50">
        <v>0</v>
      </c>
      <c r="H90" s="17">
        <v>0</v>
      </c>
      <c r="I90" s="38" t="s">
        <v>250</v>
      </c>
    </row>
    <row r="91" spans="1:9" ht="125.25" customHeight="1">
      <c r="A91" s="6"/>
      <c r="B91" s="4" t="s">
        <v>207</v>
      </c>
      <c r="C91" s="5" t="s">
        <v>147</v>
      </c>
      <c r="D91" s="13" t="s">
        <v>148</v>
      </c>
      <c r="E91" s="17">
        <v>750</v>
      </c>
      <c r="F91" s="16">
        <v>755</v>
      </c>
      <c r="G91" s="49">
        <v>909.1</v>
      </c>
      <c r="H91" s="17">
        <f>G91/F91*100-100</f>
        <v>20.41059602649007</v>
      </c>
      <c r="I91" s="38" t="s">
        <v>250</v>
      </c>
    </row>
    <row r="92" spans="1:9" ht="58.5" customHeight="1">
      <c r="A92" s="6"/>
      <c r="B92" s="4" t="s">
        <v>208</v>
      </c>
      <c r="C92" s="5" t="s">
        <v>149</v>
      </c>
      <c r="D92" s="13" t="s">
        <v>150</v>
      </c>
      <c r="E92" s="22">
        <v>0.11</v>
      </c>
      <c r="F92" s="15">
        <v>0.13</v>
      </c>
      <c r="G92" s="50">
        <v>0.07</v>
      </c>
      <c r="H92" s="17">
        <f>G92/F92*100-100</f>
        <v>-46.153846153846146</v>
      </c>
      <c r="I92" s="38" t="s">
        <v>250</v>
      </c>
    </row>
    <row r="93" spans="1:9" ht="105" customHeight="1">
      <c r="A93" s="6"/>
      <c r="B93" s="4" t="s">
        <v>209</v>
      </c>
      <c r="C93" s="5" t="s">
        <v>151</v>
      </c>
      <c r="D93" s="13" t="s">
        <v>152</v>
      </c>
      <c r="E93" s="17">
        <v>15.2</v>
      </c>
      <c r="F93" s="16">
        <v>18</v>
      </c>
      <c r="G93" s="49">
        <v>18.5</v>
      </c>
      <c r="H93" s="17">
        <f>G93/F93*100-100</f>
        <v>2.7777777777777715</v>
      </c>
      <c r="I93" s="38" t="s">
        <v>250</v>
      </c>
    </row>
    <row r="94" spans="1:9" ht="155.25" customHeight="1">
      <c r="A94" s="6"/>
      <c r="B94" s="4" t="s">
        <v>210</v>
      </c>
      <c r="C94" s="5" t="s">
        <v>153</v>
      </c>
      <c r="D94" s="13" t="s">
        <v>154</v>
      </c>
      <c r="E94" s="17">
        <v>9.5</v>
      </c>
      <c r="F94" s="16">
        <v>6</v>
      </c>
      <c r="G94" s="49">
        <v>6.2</v>
      </c>
      <c r="H94" s="49">
        <f>G94/F94*100-100</f>
        <v>3.333333333333343</v>
      </c>
      <c r="I94" s="38" t="s">
        <v>250</v>
      </c>
    </row>
    <row r="95" spans="1:9" ht="45.75" customHeight="1">
      <c r="A95" s="6"/>
      <c r="B95" s="4" t="s">
        <v>211</v>
      </c>
      <c r="C95" s="5" t="s">
        <v>155</v>
      </c>
      <c r="D95" s="13" t="s">
        <v>17</v>
      </c>
      <c r="E95" s="17">
        <v>100</v>
      </c>
      <c r="F95" s="49">
        <v>100</v>
      </c>
      <c r="G95" s="49">
        <v>100</v>
      </c>
      <c r="H95" s="17">
        <f>G95/F95*100-100</f>
        <v>0</v>
      </c>
      <c r="I95" s="38" t="s">
        <v>250</v>
      </c>
    </row>
    <row r="96" spans="1:9" ht="41.25" customHeight="1">
      <c r="A96" s="6"/>
      <c r="B96" s="29" t="s">
        <v>132</v>
      </c>
      <c r="C96" s="32" t="s">
        <v>236</v>
      </c>
      <c r="D96" s="64" t="s">
        <v>235</v>
      </c>
      <c r="E96" s="64"/>
      <c r="F96" s="64"/>
      <c r="G96" s="64"/>
      <c r="H96" s="64"/>
      <c r="I96" s="65"/>
    </row>
    <row r="97" spans="1:9" ht="39" customHeight="1">
      <c r="A97" s="6"/>
      <c r="B97" s="4" t="s">
        <v>134</v>
      </c>
      <c r="C97" s="5" t="s">
        <v>158</v>
      </c>
      <c r="D97" s="13" t="s">
        <v>17</v>
      </c>
      <c r="E97" s="17">
        <v>26.3</v>
      </c>
      <c r="F97" s="49">
        <v>31</v>
      </c>
      <c r="G97" s="49">
        <v>31.3</v>
      </c>
      <c r="H97" s="17">
        <f>G97/F97*100-100</f>
        <v>0.9677419354838719</v>
      </c>
      <c r="I97" s="38" t="s">
        <v>250</v>
      </c>
    </row>
    <row r="98" spans="1:9" ht="34.5" customHeight="1">
      <c r="A98" s="6"/>
      <c r="B98" s="4" t="s">
        <v>136</v>
      </c>
      <c r="C98" s="5" t="s">
        <v>263</v>
      </c>
      <c r="D98" s="13" t="s">
        <v>17</v>
      </c>
      <c r="E98" s="17">
        <v>15.1</v>
      </c>
      <c r="F98" s="49">
        <v>17</v>
      </c>
      <c r="G98" s="49">
        <v>17.2</v>
      </c>
      <c r="H98" s="17">
        <f>G98/F98*100-100</f>
        <v>1.17647058823529</v>
      </c>
      <c r="I98" s="38" t="s">
        <v>250</v>
      </c>
    </row>
    <row r="99" spans="1:9" ht="54.75" customHeight="1">
      <c r="A99" s="6"/>
      <c r="B99" s="4" t="s">
        <v>139</v>
      </c>
      <c r="C99" s="5" t="s">
        <v>160</v>
      </c>
      <c r="D99" s="13" t="s">
        <v>17</v>
      </c>
      <c r="E99" s="17">
        <v>78.3</v>
      </c>
      <c r="F99" s="49">
        <v>80</v>
      </c>
      <c r="G99" s="49">
        <v>80.3</v>
      </c>
      <c r="H99" s="17">
        <f>G99/F99*100-100</f>
        <v>0.3749999999999858</v>
      </c>
      <c r="I99" s="38" t="s">
        <v>250</v>
      </c>
    </row>
    <row r="100" spans="1:9" ht="24" customHeight="1">
      <c r="A100" s="6"/>
      <c r="B100" s="41" t="s">
        <v>156</v>
      </c>
      <c r="C100" s="42" t="s">
        <v>238</v>
      </c>
      <c r="D100" s="66" t="s">
        <v>237</v>
      </c>
      <c r="E100" s="66"/>
      <c r="F100" s="66"/>
      <c r="G100" s="66"/>
      <c r="H100" s="66"/>
      <c r="I100" s="67"/>
    </row>
    <row r="101" spans="1:9" ht="63.75" customHeight="1">
      <c r="A101" s="6"/>
      <c r="B101" s="45" t="s">
        <v>157</v>
      </c>
      <c r="C101" s="5" t="s">
        <v>163</v>
      </c>
      <c r="D101" s="13" t="s">
        <v>164</v>
      </c>
      <c r="E101" s="23">
        <v>1.75</v>
      </c>
      <c r="F101" s="14">
        <v>8.55</v>
      </c>
      <c r="G101" s="14">
        <v>0.9</v>
      </c>
      <c r="H101" s="17">
        <f>G101/F101*100-100</f>
        <v>-89.47368421052632</v>
      </c>
      <c r="I101" s="70" t="s">
        <v>257</v>
      </c>
    </row>
    <row r="102" spans="1:9" ht="43.5" customHeight="1">
      <c r="A102" s="6"/>
      <c r="B102" s="45" t="s">
        <v>159</v>
      </c>
      <c r="C102" s="5" t="s">
        <v>166</v>
      </c>
      <c r="D102" s="13" t="s">
        <v>167</v>
      </c>
      <c r="E102" s="23">
        <v>9.95</v>
      </c>
      <c r="F102" s="50">
        <v>6.8</v>
      </c>
      <c r="G102" s="50">
        <v>6.5</v>
      </c>
      <c r="H102" s="17">
        <f>G102/F102*100-100</f>
        <v>-4.411764705882348</v>
      </c>
      <c r="I102" s="71"/>
    </row>
    <row r="103" spans="1:9" ht="27" customHeight="1">
      <c r="A103" s="6"/>
      <c r="B103" s="47" t="s">
        <v>161</v>
      </c>
      <c r="C103" s="48" t="s">
        <v>240</v>
      </c>
      <c r="D103" s="68" t="s">
        <v>239</v>
      </c>
      <c r="E103" s="68"/>
      <c r="F103" s="68"/>
      <c r="G103" s="68"/>
      <c r="H103" s="68"/>
      <c r="I103" s="69"/>
    </row>
    <row r="104" spans="1:9" ht="101.25" customHeight="1">
      <c r="A104" s="6"/>
      <c r="B104" s="4" t="s">
        <v>162</v>
      </c>
      <c r="C104" s="5" t="s">
        <v>170</v>
      </c>
      <c r="D104" s="13" t="s">
        <v>171</v>
      </c>
      <c r="E104" s="14">
        <v>17</v>
      </c>
      <c r="F104" s="50">
        <v>16</v>
      </c>
      <c r="G104" s="50">
        <v>18</v>
      </c>
      <c r="H104" s="17">
        <f aca="true" t="shared" si="3" ref="H104:H114">G104/F104*100-100</f>
        <v>12.5</v>
      </c>
      <c r="I104" s="38" t="s">
        <v>250</v>
      </c>
    </row>
    <row r="105" spans="1:9" ht="104.25" customHeight="1">
      <c r="A105" s="6"/>
      <c r="B105" s="4" t="s">
        <v>165</v>
      </c>
      <c r="C105" s="5" t="s">
        <v>173</v>
      </c>
      <c r="D105" s="13" t="s">
        <v>171</v>
      </c>
      <c r="E105" s="14">
        <v>37</v>
      </c>
      <c r="F105" s="50">
        <v>36</v>
      </c>
      <c r="G105" s="50">
        <v>39</v>
      </c>
      <c r="H105" s="17">
        <f t="shared" si="3"/>
        <v>8.333333333333329</v>
      </c>
      <c r="I105" s="38" t="s">
        <v>250</v>
      </c>
    </row>
    <row r="106" spans="1:9" ht="102" customHeight="1">
      <c r="A106" s="6"/>
      <c r="B106" s="4" t="s">
        <v>212</v>
      </c>
      <c r="C106" s="5" t="s">
        <v>175</v>
      </c>
      <c r="D106" s="13" t="s">
        <v>171</v>
      </c>
      <c r="E106" s="14">
        <v>42</v>
      </c>
      <c r="F106" s="50">
        <v>24</v>
      </c>
      <c r="G106" s="50">
        <v>43</v>
      </c>
      <c r="H106" s="17">
        <f t="shared" si="3"/>
        <v>79.16666666666669</v>
      </c>
      <c r="I106" s="38" t="s">
        <v>250</v>
      </c>
    </row>
    <row r="107" spans="1:9" ht="101.25" customHeight="1">
      <c r="A107" s="6"/>
      <c r="B107" s="4" t="s">
        <v>213</v>
      </c>
      <c r="C107" s="5" t="s">
        <v>177</v>
      </c>
      <c r="D107" s="13" t="s">
        <v>171</v>
      </c>
      <c r="E107" s="14">
        <v>123</v>
      </c>
      <c r="F107" s="50">
        <v>90</v>
      </c>
      <c r="G107" s="50">
        <v>125</v>
      </c>
      <c r="H107" s="17">
        <f t="shared" si="3"/>
        <v>38.888888888888886</v>
      </c>
      <c r="I107" s="38" t="s">
        <v>250</v>
      </c>
    </row>
    <row r="108" spans="1:9" ht="146.25" customHeight="1">
      <c r="A108" s="6"/>
      <c r="B108" s="4" t="s">
        <v>214</v>
      </c>
      <c r="C108" s="5" t="s">
        <v>179</v>
      </c>
      <c r="D108" s="13" t="s">
        <v>17</v>
      </c>
      <c r="E108" s="17">
        <v>96.5</v>
      </c>
      <c r="F108" s="49">
        <v>100</v>
      </c>
      <c r="G108" s="49">
        <v>100</v>
      </c>
      <c r="H108" s="17">
        <f t="shared" si="3"/>
        <v>0</v>
      </c>
      <c r="I108" s="38" t="s">
        <v>250</v>
      </c>
    </row>
    <row r="109" spans="1:9" ht="28.5" customHeight="1">
      <c r="A109" s="6"/>
      <c r="B109" s="4" t="s">
        <v>215</v>
      </c>
      <c r="C109" s="5" t="s">
        <v>181</v>
      </c>
      <c r="D109" s="13" t="s">
        <v>17</v>
      </c>
      <c r="E109" s="14">
        <v>21</v>
      </c>
      <c r="F109" s="49">
        <v>40</v>
      </c>
      <c r="G109" s="49">
        <v>45</v>
      </c>
      <c r="H109" s="17">
        <f t="shared" si="3"/>
        <v>12.5</v>
      </c>
      <c r="I109" s="38" t="s">
        <v>250</v>
      </c>
    </row>
    <row r="110" spans="1:9" ht="30.75" customHeight="1">
      <c r="A110" s="6"/>
      <c r="B110" s="29" t="s">
        <v>168</v>
      </c>
      <c r="C110" s="32" t="s">
        <v>242</v>
      </c>
      <c r="D110" s="64" t="s">
        <v>241</v>
      </c>
      <c r="E110" s="64"/>
      <c r="F110" s="64"/>
      <c r="G110" s="64"/>
      <c r="H110" s="64"/>
      <c r="I110" s="65"/>
    </row>
    <row r="111" spans="1:9" ht="36.75" customHeight="1">
      <c r="A111" s="6"/>
      <c r="B111" s="4" t="s">
        <v>169</v>
      </c>
      <c r="C111" s="5" t="s">
        <v>187</v>
      </c>
      <c r="D111" s="13" t="s">
        <v>171</v>
      </c>
      <c r="E111" s="21">
        <v>2</v>
      </c>
      <c r="F111" s="50">
        <v>2</v>
      </c>
      <c r="G111" s="50">
        <v>2</v>
      </c>
      <c r="H111" s="17">
        <f t="shared" si="3"/>
        <v>0</v>
      </c>
      <c r="I111" s="38" t="s">
        <v>250</v>
      </c>
    </row>
    <row r="112" spans="1:9" ht="71.25" customHeight="1">
      <c r="A112" s="6"/>
      <c r="B112" s="4" t="s">
        <v>172</v>
      </c>
      <c r="C112" s="5" t="s">
        <v>188</v>
      </c>
      <c r="D112" s="13" t="s">
        <v>17</v>
      </c>
      <c r="E112" s="17">
        <v>100</v>
      </c>
      <c r="F112" s="49">
        <v>100</v>
      </c>
      <c r="G112" s="49">
        <v>100</v>
      </c>
      <c r="H112" s="17">
        <f t="shared" si="3"/>
        <v>0</v>
      </c>
      <c r="I112" s="38" t="s">
        <v>250</v>
      </c>
    </row>
    <row r="113" spans="1:9" ht="72.75" customHeight="1">
      <c r="A113" s="6"/>
      <c r="B113" s="4" t="s">
        <v>174</v>
      </c>
      <c r="C113" s="5" t="s">
        <v>189</v>
      </c>
      <c r="D113" s="13" t="s">
        <v>17</v>
      </c>
      <c r="E113" s="17">
        <v>58.3</v>
      </c>
      <c r="F113" s="49">
        <v>90</v>
      </c>
      <c r="G113" s="49">
        <v>75</v>
      </c>
      <c r="H113" s="17">
        <f t="shared" si="3"/>
        <v>-16.666666666666657</v>
      </c>
      <c r="I113" s="40" t="s">
        <v>260</v>
      </c>
    </row>
    <row r="114" spans="1:9" ht="42.75" customHeight="1">
      <c r="A114" s="6"/>
      <c r="B114" s="4" t="s">
        <v>176</v>
      </c>
      <c r="C114" s="5" t="s">
        <v>190</v>
      </c>
      <c r="D114" s="13" t="s">
        <v>17</v>
      </c>
      <c r="E114" s="17">
        <v>26.8</v>
      </c>
      <c r="F114" s="49">
        <v>20</v>
      </c>
      <c r="G114" s="49">
        <v>21</v>
      </c>
      <c r="H114" s="17">
        <f t="shared" si="3"/>
        <v>5</v>
      </c>
      <c r="I114" s="38" t="s">
        <v>250</v>
      </c>
    </row>
    <row r="115" spans="1:9" ht="69" customHeight="1">
      <c r="A115" s="6"/>
      <c r="B115" s="4" t="s">
        <v>178</v>
      </c>
      <c r="C115" s="5" t="s">
        <v>191</v>
      </c>
      <c r="D115" s="13" t="s">
        <v>17</v>
      </c>
      <c r="E115" s="17">
        <v>80.5</v>
      </c>
      <c r="F115" s="49">
        <v>70</v>
      </c>
      <c r="G115" s="49">
        <v>85</v>
      </c>
      <c r="H115" s="17">
        <f>G115/F115*100-100</f>
        <v>21.428571428571416</v>
      </c>
      <c r="I115" s="38" t="s">
        <v>250</v>
      </c>
    </row>
    <row r="116" spans="1:9" ht="87" customHeight="1">
      <c r="A116" s="6"/>
      <c r="B116" s="4" t="s">
        <v>180</v>
      </c>
      <c r="C116" s="5" t="s">
        <v>192</v>
      </c>
      <c r="D116" s="13" t="s">
        <v>17</v>
      </c>
      <c r="E116" s="17">
        <v>100</v>
      </c>
      <c r="F116" s="49">
        <v>100</v>
      </c>
      <c r="G116" s="49">
        <v>100</v>
      </c>
      <c r="H116" s="17">
        <f>G116/F116*100-100</f>
        <v>0</v>
      </c>
      <c r="I116" s="38" t="s">
        <v>250</v>
      </c>
    </row>
    <row r="117" spans="1:9" ht="86.25" customHeight="1">
      <c r="A117" s="6"/>
      <c r="B117" s="4" t="s">
        <v>216</v>
      </c>
      <c r="C117" s="5" t="s">
        <v>193</v>
      </c>
      <c r="D117" s="13" t="s">
        <v>17</v>
      </c>
      <c r="E117" s="17">
        <v>100</v>
      </c>
      <c r="F117" s="49">
        <v>100</v>
      </c>
      <c r="G117" s="49">
        <v>100</v>
      </c>
      <c r="H117" s="17">
        <f>G117/F117*100-100</f>
        <v>0</v>
      </c>
      <c r="I117" s="38" t="s">
        <v>250</v>
      </c>
    </row>
    <row r="118" spans="1:16" ht="71.25" customHeight="1">
      <c r="A118" s="6"/>
      <c r="B118" s="4" t="s">
        <v>217</v>
      </c>
      <c r="C118" s="5" t="s">
        <v>194</v>
      </c>
      <c r="D118" s="13" t="s">
        <v>17</v>
      </c>
      <c r="E118" s="17">
        <v>33.3</v>
      </c>
      <c r="F118" s="49">
        <v>100</v>
      </c>
      <c r="G118" s="49">
        <v>90</v>
      </c>
      <c r="H118" s="17">
        <f>G118/F118*100-100</f>
        <v>-10</v>
      </c>
      <c r="I118" s="40" t="s">
        <v>261</v>
      </c>
      <c r="P118" s="1" t="s">
        <v>256</v>
      </c>
    </row>
    <row r="119" spans="1:9" ht="99.75" customHeight="1">
      <c r="A119" s="6"/>
      <c r="B119" s="4" t="s">
        <v>218</v>
      </c>
      <c r="C119" s="5" t="s">
        <v>198</v>
      </c>
      <c r="D119" s="13" t="s">
        <v>39</v>
      </c>
      <c r="E119" s="17">
        <v>95</v>
      </c>
      <c r="F119" s="49">
        <v>95</v>
      </c>
      <c r="G119" s="49">
        <v>95</v>
      </c>
      <c r="H119" s="17">
        <f aca="true" t="shared" si="4" ref="H119:H127">G119/F119*100-100</f>
        <v>0</v>
      </c>
      <c r="I119" s="38" t="s">
        <v>250</v>
      </c>
    </row>
    <row r="120" spans="1:9" ht="54.75" customHeight="1">
      <c r="A120" s="6"/>
      <c r="B120" s="4" t="s">
        <v>219</v>
      </c>
      <c r="C120" s="5" t="s">
        <v>129</v>
      </c>
      <c r="D120" s="13" t="s">
        <v>199</v>
      </c>
      <c r="E120" s="14">
        <v>3</v>
      </c>
      <c r="F120" s="50">
        <v>4</v>
      </c>
      <c r="G120" s="50">
        <v>3</v>
      </c>
      <c r="H120" s="17">
        <f t="shared" si="4"/>
        <v>-25</v>
      </c>
      <c r="I120" s="38" t="s">
        <v>250</v>
      </c>
    </row>
    <row r="121" spans="1:9" ht="48.75" customHeight="1">
      <c r="A121" s="6"/>
      <c r="B121" s="4" t="s">
        <v>220</v>
      </c>
      <c r="C121" s="5" t="s">
        <v>131</v>
      </c>
      <c r="D121" s="13" t="s">
        <v>17</v>
      </c>
      <c r="E121" s="14">
        <v>11.5</v>
      </c>
      <c r="F121" s="50">
        <v>14.3</v>
      </c>
      <c r="G121" s="50">
        <v>27.7</v>
      </c>
      <c r="H121" s="17">
        <f t="shared" si="4"/>
        <v>93.70629370629368</v>
      </c>
      <c r="I121" s="38" t="s">
        <v>250</v>
      </c>
    </row>
    <row r="122" spans="1:9" ht="57.75" customHeight="1">
      <c r="A122" s="6"/>
      <c r="B122" s="4" t="s">
        <v>221</v>
      </c>
      <c r="C122" s="5" t="s">
        <v>38</v>
      </c>
      <c r="D122" s="13" t="s">
        <v>39</v>
      </c>
      <c r="E122" s="17">
        <v>40.7</v>
      </c>
      <c r="F122" s="49">
        <v>35</v>
      </c>
      <c r="G122" s="49">
        <v>42.3</v>
      </c>
      <c r="H122" s="17">
        <f t="shared" si="4"/>
        <v>20.857142857142847</v>
      </c>
      <c r="I122" s="38" t="s">
        <v>250</v>
      </c>
    </row>
    <row r="123" spans="1:9" ht="52.5" customHeight="1">
      <c r="A123" s="6"/>
      <c r="B123" s="4" t="s">
        <v>222</v>
      </c>
      <c r="C123" s="5" t="s">
        <v>195</v>
      </c>
      <c r="D123" s="13" t="s">
        <v>17</v>
      </c>
      <c r="E123" s="13">
        <v>95.4</v>
      </c>
      <c r="F123" s="50">
        <v>94.5</v>
      </c>
      <c r="G123" s="50">
        <v>87.4</v>
      </c>
      <c r="H123" s="17">
        <f t="shared" si="4"/>
        <v>-7.5132275132275055</v>
      </c>
      <c r="I123" s="38" t="s">
        <v>250</v>
      </c>
    </row>
    <row r="124" spans="1:9" ht="42" customHeight="1">
      <c r="A124" s="6"/>
      <c r="B124" s="4" t="s">
        <v>223</v>
      </c>
      <c r="C124" s="5" t="s">
        <v>196</v>
      </c>
      <c r="D124" s="13" t="s">
        <v>197</v>
      </c>
      <c r="E124" s="17">
        <v>50.1</v>
      </c>
      <c r="F124" s="16">
        <v>41</v>
      </c>
      <c r="G124" s="15">
        <v>50.2</v>
      </c>
      <c r="H124" s="17">
        <f t="shared" si="4"/>
        <v>22.4390243902439</v>
      </c>
      <c r="I124" s="38" t="s">
        <v>250</v>
      </c>
    </row>
    <row r="125" spans="2:9" ht="30.75" customHeight="1">
      <c r="B125" s="41" t="s">
        <v>182</v>
      </c>
      <c r="C125" s="42" t="s">
        <v>244</v>
      </c>
      <c r="D125" s="66" t="s">
        <v>243</v>
      </c>
      <c r="E125" s="66"/>
      <c r="F125" s="66"/>
      <c r="G125" s="66"/>
      <c r="H125" s="66"/>
      <c r="I125" s="67"/>
    </row>
    <row r="126" spans="2:9" ht="53.25" customHeight="1">
      <c r="B126" s="39" t="s">
        <v>183</v>
      </c>
      <c r="C126" s="5" t="s">
        <v>123</v>
      </c>
      <c r="D126" s="13" t="s">
        <v>17</v>
      </c>
      <c r="E126" s="24">
        <v>90.8</v>
      </c>
      <c r="F126" s="15">
        <v>89</v>
      </c>
      <c r="G126" s="16">
        <v>92.6</v>
      </c>
      <c r="H126" s="17">
        <f t="shared" si="4"/>
        <v>4.0449438202247165</v>
      </c>
      <c r="I126" s="38" t="s">
        <v>250</v>
      </c>
    </row>
    <row r="127" spans="2:9" ht="52.5" customHeight="1" thickBot="1">
      <c r="B127" s="7" t="s">
        <v>185</v>
      </c>
      <c r="C127" s="8" t="s">
        <v>224</v>
      </c>
      <c r="D127" s="30" t="s">
        <v>17</v>
      </c>
      <c r="E127" s="30">
        <v>89.3</v>
      </c>
      <c r="F127" s="31">
        <v>83.5</v>
      </c>
      <c r="G127" s="31">
        <v>73.1</v>
      </c>
      <c r="H127" s="43">
        <f t="shared" si="4"/>
        <v>-12.45508982035929</v>
      </c>
      <c r="I127" s="44" t="s">
        <v>250</v>
      </c>
    </row>
    <row r="129" ht="15">
      <c r="G129" s="1" t="s">
        <v>256</v>
      </c>
    </row>
  </sheetData>
  <sheetProtection/>
  <mergeCells count="23">
    <mergeCell ref="B3:I3"/>
    <mergeCell ref="B4:I4"/>
    <mergeCell ref="B5:I5"/>
    <mergeCell ref="B7:I7"/>
    <mergeCell ref="B8:I8"/>
    <mergeCell ref="B37:I37"/>
    <mergeCell ref="D69:I69"/>
    <mergeCell ref="B14:I14"/>
    <mergeCell ref="C43:I43"/>
    <mergeCell ref="D84:I84"/>
    <mergeCell ref="I33:I34"/>
    <mergeCell ref="D96:I96"/>
    <mergeCell ref="D100:I100"/>
    <mergeCell ref="D103:I103"/>
    <mergeCell ref="D110:I110"/>
    <mergeCell ref="D125:I125"/>
    <mergeCell ref="I101:I102"/>
    <mergeCell ref="B10:B12"/>
    <mergeCell ref="C10:C12"/>
    <mergeCell ref="F11:H11"/>
    <mergeCell ref="E10:I10"/>
    <mergeCell ref="I11:I12"/>
    <mergeCell ref="D10:D12"/>
  </mergeCells>
  <printOptions/>
  <pageMargins left="0" right="0" top="0" bottom="0" header="0.31496062992125984" footer="0.31496062992125984"/>
  <pageSetup fitToHeight="0" horizontalDpi="600" verticalDpi="600" orientation="landscape" paperSize="9" scale="66" r:id="rId1"/>
  <rowBreaks count="3" manualBreakCount="3">
    <brk id="68" max="9" man="1"/>
    <brk id="102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KorotaevNV</dc:creator>
  <cp:keywords/>
  <dc:description/>
  <cp:lastModifiedBy>User</cp:lastModifiedBy>
  <cp:lastPrinted>2019-02-19T05:37:14Z</cp:lastPrinted>
  <dcterms:created xsi:type="dcterms:W3CDTF">2017-10-06T13:15:16Z</dcterms:created>
  <dcterms:modified xsi:type="dcterms:W3CDTF">2019-09-16T22:27:01Z</dcterms:modified>
  <cp:category/>
  <cp:version/>
  <cp:contentType/>
  <cp:contentStatus/>
</cp:coreProperties>
</file>