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 2017 ГП развитие_2 кв" sheetId="1" r:id="rId1"/>
  </sheets>
  <definedNames>
    <definedName name="_xlnm.Print_Area" localSheetId="0">' 2017 ГП развитие_2 кв'!$A$1:$F$36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E35" i="1"/>
  <c r="D35" i="1"/>
  <c r="F32" i="1"/>
  <c r="E31" i="1"/>
  <c r="F31" i="1" s="1"/>
  <c r="D31" i="1"/>
  <c r="E29" i="1"/>
  <c r="D29" i="1"/>
  <c r="F28" i="1"/>
  <c r="F27" i="1" s="1"/>
  <c r="E27" i="1"/>
  <c r="D27" i="1"/>
  <c r="E24" i="1"/>
  <c r="D24" i="1"/>
  <c r="F23" i="1"/>
  <c r="E22" i="1"/>
  <c r="F22" i="1" s="1"/>
  <c r="D22" i="1"/>
  <c r="F21" i="1"/>
  <c r="E20" i="1"/>
  <c r="D20" i="1"/>
  <c r="E18" i="1"/>
  <c r="D18" i="1"/>
  <c r="F17" i="1"/>
  <c r="F16" i="1"/>
  <c r="F15" i="1"/>
  <c r="F14" i="1"/>
  <c r="F11" i="1"/>
  <c r="F10" i="1"/>
  <c r="F9" i="1"/>
  <c r="F8" i="1"/>
  <c r="E7" i="1"/>
  <c r="D7" i="1"/>
  <c r="F20" i="1" l="1"/>
  <c r="F36" i="1"/>
  <c r="F35" i="1"/>
  <c r="F24" i="1"/>
  <c r="E33" i="1"/>
  <c r="E34" i="1" s="1"/>
  <c r="F7" i="1"/>
  <c r="D33" i="1"/>
  <c r="D34" i="1" s="1"/>
  <c r="F34" i="1" l="1"/>
  <c r="F33" i="1"/>
</calcChain>
</file>

<file path=xl/sharedStrings.xml><?xml version="1.0" encoding="utf-8"?>
<sst xmlns="http://schemas.openxmlformats.org/spreadsheetml/2006/main" count="78" uniqueCount="72">
  <si>
    <t>Министерство здравоохранения и демографической политики Магаданской области</t>
  </si>
  <si>
    <t xml:space="preserve">Реализация государственных программ </t>
  </si>
  <si>
    <t>за 2 квартал 2017 года</t>
  </si>
  <si>
    <t>№ п/п</t>
  </si>
  <si>
    <t>Наименование государственных программ (подпрограмм, мероприятий)</t>
  </si>
  <si>
    <t>ЦСР</t>
  </si>
  <si>
    <t>План</t>
  </si>
  <si>
    <t>Исполнение</t>
  </si>
  <si>
    <t>Эффективность</t>
  </si>
  <si>
    <t>1.</t>
  </si>
  <si>
    <r>
      <t xml:space="preserve">ГП </t>
    </r>
    <r>
      <rPr>
        <b/>
        <sz val="12"/>
        <color theme="1"/>
        <rFont val="Times New Roman"/>
        <family val="1"/>
        <charset val="204"/>
      </rPr>
      <t>«Развитие здравоохранения Магаданской области» на 2014 -2020 годы»</t>
    </r>
  </si>
  <si>
    <t>1.1</t>
  </si>
  <si>
    <t>Подпрограмма «Профилактика заболеваний и формирование здорового образа жизни. Развитие первичной медико-санитарной помощи» на 2014-2020 годы»</t>
  </si>
  <si>
    <t>0110000000</t>
  </si>
  <si>
    <t>в т.ч. Минтруд</t>
  </si>
  <si>
    <t>1.2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</si>
  <si>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на 2014-2020 годы»</t>
  </si>
  <si>
    <t>0120000000</t>
  </si>
  <si>
    <t>1.3</t>
  </si>
  <si>
    <t>Подпрограмма «Охрана здоровья матери и ребенка» на 2014-2020 годы»</t>
  </si>
  <si>
    <t>0140000000</t>
  </si>
  <si>
    <t>1.4</t>
  </si>
  <si>
    <t>Подпрограмма «Развитие медицинской реабилитации и санаторно-курортного лечения, в том числе детям» на 2014-2020 годы»</t>
  </si>
  <si>
    <t>1.5</t>
  </si>
  <si>
    <t>Подпрограмма «Оказание паллиативной помощи, в том числе детям» на 2014-2020 годы»</t>
  </si>
  <si>
    <t>1.6</t>
  </si>
  <si>
    <t>Подпрограмма «Кадровое обеспечение системы здравоохранения» на 2014-2020 годы»</t>
  </si>
  <si>
    <t>0170000000</t>
  </si>
  <si>
    <t>1.7</t>
  </si>
  <si>
    <t>Подпрограмма «Создание условий для реализации государственной программы» на 2014-2020 годы»</t>
  </si>
  <si>
    <t>01Г0000000</t>
  </si>
  <si>
    <t>в т.ч. Минстрой</t>
  </si>
  <si>
    <t>1.8</t>
  </si>
  <si>
    <t>Подпрограмма «Развитие скорой медицинской помощи»</t>
  </si>
  <si>
    <t>01И0000000</t>
  </si>
  <si>
    <t>2</t>
  </si>
  <si>
    <t>Государственная программа Магаданской области «Обеспечение доступным и комфортным жильем жителей Магаданской области» на 2014-2020 годы»</t>
  </si>
  <si>
    <t>2.1.</t>
  </si>
  <si>
    <t>Подпрограмма «Выполнение государственных обязательств по обеспечению жильем категорий граждан, установленных областным законодательством» на 2014-2020 годы»</t>
  </si>
  <si>
    <t>3</t>
  </si>
  <si>
    <t>ГП "Развитие образования в Магаданской области на 2014-2020 годы"</t>
  </si>
  <si>
    <t>3.1</t>
  </si>
  <si>
    <t>Подпрограмма "Кадры Магаданской области" на 2014-2020 годы"</t>
  </si>
  <si>
    <t>4</t>
  </si>
  <si>
    <t>4.1</t>
  </si>
  <si>
    <t>Подпрограмма «Пожарная безопасность в Магаданской области» на 2014-2017 годы»</t>
  </si>
  <si>
    <t>5</t>
  </si>
  <si>
    <t>5.1</t>
  </si>
  <si>
    <t>0610110870</t>
  </si>
  <si>
    <t>5.2</t>
  </si>
  <si>
    <t>6</t>
  </si>
  <si>
    <t>6.1</t>
  </si>
  <si>
    <t xml:space="preserve">Адаптация медицинских организаций для доступности инвалидам и маломобильным группам населения </t>
  </si>
  <si>
    <t>18002R0270</t>
  </si>
  <si>
    <t>7</t>
  </si>
  <si>
    <t>Государственная программа Магаданской области "Развитие системы государственного и муниципального управления в Магаданской области" на 2014-2016 годы"</t>
  </si>
  <si>
    <t>7.1</t>
  </si>
  <si>
    <t>Подпрограмма "Развитие государственной гражданской и муниципальной службы в Магаданской области" на 2014-2016 годы"</t>
  </si>
  <si>
    <t>2310310020</t>
  </si>
  <si>
    <t>Государственная программа Магаданской области "Экономическое развитие и инновационная экономика Магаданской области" на 2014-2020 годы"</t>
  </si>
  <si>
    <t>Подпрограмма "Формирование благоприятной инвестиционный среды в Магаданской области" на 2014-2020 годы"</t>
  </si>
  <si>
    <t>2650217400</t>
  </si>
  <si>
    <t>ИТОГО по всем Программам</t>
  </si>
  <si>
    <t>в т.ч. Минздрав</t>
  </si>
  <si>
    <t>в т.ч. Минтруд в ГП "Развитие здравоохранения"</t>
  </si>
  <si>
    <t>в т.ч. Минстрой в ГП "Развитие здравоохранения"</t>
  </si>
  <si>
    <t>Государственная программа Магаданской области «Обеспечение безопасности, профилактика правонарушений, коррупции и противодействие незаконному обороту наркотических средств в Магаданской области» на 2018-2024 годы»</t>
  </si>
  <si>
    <t>Подпрограмма «Профилактика правонарушений и обеспечение общественной безопасности в Магаданской области» на 2018-2024 годы»</t>
  </si>
  <si>
    <t>Подпрограмма «Комплексные меры противодействия злоупотреблению наркотическими средствами и их незаконному обороту на территории Магаданской области» на 2018-2024 годы»</t>
  </si>
  <si>
    <t>0630310590,                       06303 10600</t>
  </si>
  <si>
    <t>Государственная программа Магаданской области «Защита населения и территории от чрезвычайных ситуаций и обеспечение пожарной безопасности в Магаданской области» на 2014-2020 годы»</t>
  </si>
  <si>
    <t>Государственная программа Магаданской области «Формирование доступной среды в Магаданской области» на 2014-2020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</si>
</sst>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164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top" wrapText="1"/>
    </xf>
    <xf numFmtId="0" fontId="0" fillId="0" borderId="0" xfId="1" applyFont="1"/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36"/>
  <sheetViews>
    <sheetView tabSelected="1" zoomScale="80" zoomScaleNormal="80" workbookViewId="0">
      <selection activeCell="D34" sqref="D34"/>
    </sheetView>
  </sheetViews>
  <sheetFormatPr defaultRowHeight="15" x14ac:dyDescent="0.25"/>
  <cols>
    <col min="1" max="1" width="7.5703125" style="1" customWidth="1"/>
    <col min="2" max="2" width="61.85546875" style="1" customWidth="1"/>
    <col min="3" max="3" width="19.140625" style="1" customWidth="1"/>
    <col min="4" max="5" width="16.5703125" style="1" customWidth="1"/>
    <col min="6" max="6" width="18.85546875" style="1" customWidth="1"/>
    <col min="7" max="8" width="17.85546875" style="1" customWidth="1"/>
    <col min="9" max="14" width="17.85546875" style="2" customWidth="1"/>
    <col min="15" max="17" width="17.85546875" style="1" customWidth="1"/>
    <col min="18" max="16384" width="9.140625" style="1"/>
  </cols>
  <sheetData>
    <row r="2" spans="1:14" ht="20.25" x14ac:dyDescent="0.3">
      <c r="A2" s="34" t="s">
        <v>0</v>
      </c>
      <c r="B2" s="34"/>
      <c r="C2" s="34"/>
      <c r="D2" s="34"/>
      <c r="E2" s="34"/>
      <c r="F2" s="34"/>
      <c r="N2" s="1"/>
    </row>
    <row r="3" spans="1:14" ht="20.25" x14ac:dyDescent="0.3">
      <c r="A3" s="34" t="s">
        <v>1</v>
      </c>
      <c r="B3" s="34"/>
      <c r="C3" s="34"/>
      <c r="D3" s="34"/>
      <c r="E3" s="34"/>
      <c r="F3" s="34"/>
      <c r="N3" s="1"/>
    </row>
    <row r="4" spans="1:14" ht="20.25" customHeight="1" x14ac:dyDescent="0.3">
      <c r="A4" s="34" t="s">
        <v>2</v>
      </c>
      <c r="B4" s="34"/>
      <c r="C4" s="34"/>
      <c r="D4" s="34"/>
      <c r="E4" s="34"/>
      <c r="F4" s="34"/>
      <c r="N4" s="1"/>
    </row>
    <row r="6" spans="1:14" ht="31.5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N6" s="1"/>
    </row>
    <row r="7" spans="1:14" ht="31.5" x14ac:dyDescent="0.25">
      <c r="A7" s="5" t="s">
        <v>9</v>
      </c>
      <c r="B7" s="6" t="s">
        <v>10</v>
      </c>
      <c r="C7" s="6"/>
      <c r="D7" s="7">
        <f>SUM(D8:D17)-D9-D16</f>
        <v>6700876.7999999998</v>
      </c>
      <c r="E7" s="7">
        <f>SUM(E8:E17)-E9-E16</f>
        <v>2966553.5</v>
      </c>
      <c r="F7" s="8">
        <f>E7/D7</f>
        <v>0.44271124340026669</v>
      </c>
      <c r="H7" s="2"/>
      <c r="N7" s="1"/>
    </row>
    <row r="8" spans="1:14" ht="51" customHeight="1" x14ac:dyDescent="0.25">
      <c r="A8" s="9" t="s">
        <v>11</v>
      </c>
      <c r="B8" s="10" t="s">
        <v>12</v>
      </c>
      <c r="C8" s="11" t="s">
        <v>13</v>
      </c>
      <c r="D8" s="12">
        <v>241216.7</v>
      </c>
      <c r="E8" s="12">
        <v>144504.79999999999</v>
      </c>
      <c r="F8" s="13">
        <f>E8/D8</f>
        <v>0.59906631671853561</v>
      </c>
      <c r="G8" s="14" t="s">
        <v>14</v>
      </c>
      <c r="I8" s="1"/>
      <c r="N8" s="1"/>
    </row>
    <row r="9" spans="1:14" ht="27.75" customHeight="1" x14ac:dyDescent="0.25">
      <c r="A9" s="9"/>
      <c r="B9" s="15" t="s">
        <v>14</v>
      </c>
      <c r="C9" s="16" t="s">
        <v>13</v>
      </c>
      <c r="D9" s="17">
        <v>107055.9</v>
      </c>
      <c r="E9" s="17">
        <v>63344.6</v>
      </c>
      <c r="F9" s="18">
        <f>E9/D9</f>
        <v>0.59169648753595083</v>
      </c>
      <c r="G9" s="14"/>
      <c r="H9" s="19"/>
      <c r="I9" s="19"/>
      <c r="N9" s="1"/>
    </row>
    <row r="10" spans="1:14" ht="78.75" x14ac:dyDescent="0.25">
      <c r="A10" s="9" t="s">
        <v>15</v>
      </c>
      <c r="B10" s="10" t="s">
        <v>16</v>
      </c>
      <c r="C10" s="11" t="s">
        <v>17</v>
      </c>
      <c r="D10" s="12">
        <v>149956.6</v>
      </c>
      <c r="E10" s="12">
        <v>50374.3</v>
      </c>
      <c r="F10" s="13">
        <f t="shared" ref="F10:F17" si="0">E10/D10</f>
        <v>0.33592586121584511</v>
      </c>
      <c r="N10" s="1"/>
    </row>
    <row r="11" spans="1:14" ht="42.75" customHeight="1" x14ac:dyDescent="0.25">
      <c r="A11" s="9" t="s">
        <v>18</v>
      </c>
      <c r="B11" s="10" t="s">
        <v>19</v>
      </c>
      <c r="C11" s="11" t="s">
        <v>20</v>
      </c>
      <c r="D11" s="12">
        <v>16634.900000000001</v>
      </c>
      <c r="E11" s="12">
        <v>11831.6</v>
      </c>
      <c r="F11" s="13">
        <f t="shared" si="0"/>
        <v>0.71125164563658327</v>
      </c>
      <c r="N11" s="1"/>
    </row>
    <row r="12" spans="1:14" ht="55.5" customHeight="1" x14ac:dyDescent="0.25">
      <c r="A12" s="9" t="s">
        <v>21</v>
      </c>
      <c r="B12" s="10" t="s">
        <v>22</v>
      </c>
      <c r="C12" s="11"/>
      <c r="D12" s="33">
        <v>0</v>
      </c>
      <c r="E12" s="33">
        <v>0</v>
      </c>
      <c r="F12" s="13">
        <v>0</v>
      </c>
      <c r="N12" s="1"/>
    </row>
    <row r="13" spans="1:14" ht="45.75" customHeight="1" x14ac:dyDescent="0.25">
      <c r="A13" s="9" t="s">
        <v>23</v>
      </c>
      <c r="B13" s="10" t="s">
        <v>24</v>
      </c>
      <c r="C13" s="11"/>
      <c r="D13" s="33">
        <v>0</v>
      </c>
      <c r="E13" s="33">
        <v>0</v>
      </c>
      <c r="F13" s="13">
        <v>0</v>
      </c>
      <c r="N13" s="1"/>
    </row>
    <row r="14" spans="1:14" ht="31.5" x14ac:dyDescent="0.25">
      <c r="A14" s="9" t="s">
        <v>25</v>
      </c>
      <c r="B14" s="10" t="s">
        <v>26</v>
      </c>
      <c r="C14" s="11" t="s">
        <v>27</v>
      </c>
      <c r="D14" s="12">
        <v>24242.7</v>
      </c>
      <c r="E14" s="12">
        <v>14948.6</v>
      </c>
      <c r="F14" s="13">
        <f t="shared" si="0"/>
        <v>0.61662273591637895</v>
      </c>
      <c r="N14" s="1"/>
    </row>
    <row r="15" spans="1:14" ht="31.5" x14ac:dyDescent="0.25">
      <c r="A15" s="9" t="s">
        <v>28</v>
      </c>
      <c r="B15" s="10" t="s">
        <v>29</v>
      </c>
      <c r="C15" s="11" t="s">
        <v>30</v>
      </c>
      <c r="D15" s="12">
        <v>6146325</v>
      </c>
      <c r="E15" s="12">
        <v>2701502.7</v>
      </c>
      <c r="F15" s="13">
        <f t="shared" si="0"/>
        <v>0.43953137850666862</v>
      </c>
      <c r="G15" s="20" t="s">
        <v>31</v>
      </c>
      <c r="I15" s="1"/>
      <c r="N15" s="1"/>
    </row>
    <row r="16" spans="1:14" ht="18" customHeight="1" x14ac:dyDescent="0.25">
      <c r="A16" s="9"/>
      <c r="B16" s="15" t="s">
        <v>31</v>
      </c>
      <c r="C16" s="16" t="s">
        <v>30</v>
      </c>
      <c r="D16" s="17">
        <v>546806.9</v>
      </c>
      <c r="E16" s="17">
        <v>9312</v>
      </c>
      <c r="F16" s="18">
        <f t="shared" si="0"/>
        <v>1.7029777788100331E-2</v>
      </c>
      <c r="G16" s="14"/>
      <c r="H16" s="19"/>
      <c r="I16" s="19"/>
      <c r="N16" s="1"/>
    </row>
    <row r="17" spans="1:14" ht="21.75" customHeight="1" x14ac:dyDescent="0.25">
      <c r="A17" s="9" t="s">
        <v>32</v>
      </c>
      <c r="B17" s="10" t="s">
        <v>33</v>
      </c>
      <c r="C17" s="11" t="s">
        <v>34</v>
      </c>
      <c r="D17" s="12">
        <v>122500.9</v>
      </c>
      <c r="E17" s="12">
        <v>43391.5</v>
      </c>
      <c r="F17" s="13">
        <f t="shared" si="0"/>
        <v>0.35421372414406754</v>
      </c>
      <c r="N17" s="1"/>
    </row>
    <row r="18" spans="1:14" ht="47.25" x14ac:dyDescent="0.25">
      <c r="A18" s="21" t="s">
        <v>35</v>
      </c>
      <c r="B18" s="6" t="s">
        <v>36</v>
      </c>
      <c r="C18" s="22">
        <v>2200000000</v>
      </c>
      <c r="D18" s="7">
        <f>D19</f>
        <v>0</v>
      </c>
      <c r="E18" s="7">
        <f>E19</f>
        <v>0</v>
      </c>
      <c r="F18" s="8">
        <v>0</v>
      </c>
      <c r="I18" s="1"/>
      <c r="J18" s="1"/>
      <c r="K18" s="1"/>
      <c r="L18" s="1"/>
      <c r="M18" s="1"/>
      <c r="N18" s="1"/>
    </row>
    <row r="19" spans="1:14" ht="47.25" x14ac:dyDescent="0.25">
      <c r="A19" s="9" t="s">
        <v>37</v>
      </c>
      <c r="B19" s="10" t="s">
        <v>38</v>
      </c>
      <c r="C19" s="10"/>
      <c r="D19" s="23">
        <v>0</v>
      </c>
      <c r="E19" s="23">
        <v>0</v>
      </c>
      <c r="F19" s="13">
        <v>0</v>
      </c>
      <c r="I19" s="1"/>
      <c r="J19" s="1"/>
      <c r="K19" s="1"/>
      <c r="L19" s="1"/>
      <c r="M19" s="1"/>
      <c r="N19" s="1"/>
    </row>
    <row r="20" spans="1:14" ht="31.5" x14ac:dyDescent="0.25">
      <c r="A20" s="21" t="s">
        <v>39</v>
      </c>
      <c r="B20" s="24" t="s">
        <v>40</v>
      </c>
      <c r="C20" s="24"/>
      <c r="D20" s="7">
        <f>D21</f>
        <v>421.1</v>
      </c>
      <c r="E20" s="7">
        <f>E21</f>
        <v>237.1</v>
      </c>
      <c r="F20" s="8">
        <f t="shared" ref="F20:F36" si="1">E20/D20</f>
        <v>0.56304915696984081</v>
      </c>
      <c r="I20" s="1"/>
      <c r="J20" s="1"/>
      <c r="K20" s="1"/>
      <c r="L20" s="1"/>
      <c r="M20" s="1"/>
      <c r="N20" s="1"/>
    </row>
    <row r="21" spans="1:14" ht="31.5" x14ac:dyDescent="0.25">
      <c r="A21" s="9" t="s">
        <v>41</v>
      </c>
      <c r="B21" s="25" t="s">
        <v>42</v>
      </c>
      <c r="C21" s="11">
        <v>250211140</v>
      </c>
      <c r="D21" s="23">
        <v>421.1</v>
      </c>
      <c r="E21" s="23">
        <v>237.1</v>
      </c>
      <c r="F21" s="13">
        <f t="shared" si="1"/>
        <v>0.56304915696984081</v>
      </c>
      <c r="I21" s="1"/>
      <c r="J21" s="1"/>
      <c r="K21" s="1"/>
      <c r="L21" s="1"/>
      <c r="M21" s="1"/>
      <c r="N21" s="1"/>
    </row>
    <row r="22" spans="1:14" ht="63" x14ac:dyDescent="0.25">
      <c r="A22" s="21" t="s">
        <v>43</v>
      </c>
      <c r="B22" s="6" t="s">
        <v>70</v>
      </c>
      <c r="C22" s="6"/>
      <c r="D22" s="7">
        <f>D23</f>
        <v>3252.5</v>
      </c>
      <c r="E22" s="7">
        <f>E23</f>
        <v>757.1</v>
      </c>
      <c r="F22" s="8">
        <f t="shared" si="1"/>
        <v>0.23277478862413528</v>
      </c>
      <c r="I22" s="1"/>
      <c r="J22" s="1"/>
      <c r="K22" s="1"/>
      <c r="L22" s="1"/>
      <c r="M22" s="1"/>
      <c r="N22" s="1"/>
    </row>
    <row r="23" spans="1:14" ht="31.5" x14ac:dyDescent="0.25">
      <c r="A23" s="9" t="s">
        <v>44</v>
      </c>
      <c r="B23" s="25" t="s">
        <v>45</v>
      </c>
      <c r="C23" s="11">
        <v>720210000</v>
      </c>
      <c r="D23" s="23">
        <v>3252.5</v>
      </c>
      <c r="E23" s="23">
        <v>757.1</v>
      </c>
      <c r="F23" s="13">
        <f t="shared" si="1"/>
        <v>0.23277478862413528</v>
      </c>
      <c r="I23" s="1"/>
      <c r="J23" s="1"/>
      <c r="K23" s="1"/>
      <c r="L23" s="1"/>
      <c r="M23" s="1"/>
      <c r="N23" s="1"/>
    </row>
    <row r="24" spans="1:14" ht="78.75" x14ac:dyDescent="0.25">
      <c r="A24" s="21" t="s">
        <v>46</v>
      </c>
      <c r="B24" s="6" t="s">
        <v>66</v>
      </c>
      <c r="C24" s="6"/>
      <c r="D24" s="7">
        <f>D25+D26</f>
        <v>1470</v>
      </c>
      <c r="E24" s="7">
        <f>E25+E26</f>
        <v>0</v>
      </c>
      <c r="F24" s="8">
        <f t="shared" si="1"/>
        <v>0</v>
      </c>
      <c r="I24" s="1"/>
      <c r="J24" s="1"/>
      <c r="K24" s="1"/>
      <c r="L24" s="1"/>
      <c r="M24" s="1"/>
      <c r="N24" s="1"/>
    </row>
    <row r="25" spans="1:14" ht="47.25" x14ac:dyDescent="0.25">
      <c r="A25" s="9" t="s">
        <v>47</v>
      </c>
      <c r="B25" s="10" t="s">
        <v>67</v>
      </c>
      <c r="C25" s="11" t="s">
        <v>48</v>
      </c>
      <c r="D25" s="23">
        <v>0</v>
      </c>
      <c r="E25" s="23">
        <v>0</v>
      </c>
      <c r="F25" s="13">
        <v>0</v>
      </c>
      <c r="I25" s="1"/>
      <c r="J25" s="1"/>
      <c r="K25" s="1"/>
      <c r="L25" s="1"/>
      <c r="M25" s="1"/>
      <c r="N25" s="1"/>
    </row>
    <row r="26" spans="1:14" ht="63" x14ac:dyDescent="0.25">
      <c r="A26" s="9" t="s">
        <v>49</v>
      </c>
      <c r="B26" s="10" t="s">
        <v>68</v>
      </c>
      <c r="C26" s="10" t="s">
        <v>69</v>
      </c>
      <c r="D26" s="23">
        <v>1470</v>
      </c>
      <c r="E26" s="23">
        <v>0</v>
      </c>
      <c r="F26" s="13">
        <v>0</v>
      </c>
      <c r="I26" s="1"/>
      <c r="J26" s="1"/>
      <c r="K26" s="1"/>
      <c r="L26" s="1"/>
      <c r="M26" s="1"/>
      <c r="N26" s="1"/>
    </row>
    <row r="27" spans="1:14" ht="47.25" x14ac:dyDescent="0.25">
      <c r="A27" s="21" t="s">
        <v>50</v>
      </c>
      <c r="B27" s="6" t="s">
        <v>71</v>
      </c>
      <c r="C27" s="6"/>
      <c r="D27" s="7">
        <f>D28</f>
        <v>1604.7</v>
      </c>
      <c r="E27" s="7">
        <f t="shared" ref="E27" si="2">E28</f>
        <v>0</v>
      </c>
      <c r="F27" s="8">
        <f>F28</f>
        <v>0</v>
      </c>
      <c r="I27" s="1"/>
      <c r="J27" s="1"/>
      <c r="K27" s="1"/>
      <c r="L27" s="1"/>
      <c r="M27" s="1"/>
      <c r="N27" s="1"/>
    </row>
    <row r="28" spans="1:14" ht="33" customHeight="1" x14ac:dyDescent="0.25">
      <c r="A28" s="26" t="s">
        <v>51</v>
      </c>
      <c r="B28" s="27" t="s">
        <v>52</v>
      </c>
      <c r="C28" s="11" t="s">
        <v>53</v>
      </c>
      <c r="D28" s="28">
        <v>1604.7</v>
      </c>
      <c r="E28" s="28"/>
      <c r="F28" s="29">
        <f t="shared" si="1"/>
        <v>0</v>
      </c>
      <c r="I28" s="1"/>
      <c r="J28" s="1"/>
      <c r="K28" s="1"/>
      <c r="L28" s="1"/>
      <c r="M28" s="1"/>
      <c r="N28" s="1"/>
    </row>
    <row r="29" spans="1:14" ht="54.75" customHeight="1" x14ac:dyDescent="0.25">
      <c r="A29" s="21" t="s">
        <v>54</v>
      </c>
      <c r="B29" s="6" t="s">
        <v>55</v>
      </c>
      <c r="C29" s="6"/>
      <c r="D29" s="7">
        <f>D30</f>
        <v>0</v>
      </c>
      <c r="E29" s="7">
        <f>E30</f>
        <v>0</v>
      </c>
      <c r="F29" s="8">
        <v>0</v>
      </c>
      <c r="I29" s="1"/>
      <c r="J29" s="1"/>
      <c r="K29" s="1"/>
      <c r="L29" s="1"/>
      <c r="M29" s="1"/>
      <c r="N29" s="1"/>
    </row>
    <row r="30" spans="1:14" ht="47.25" x14ac:dyDescent="0.25">
      <c r="A30" s="9" t="s">
        <v>56</v>
      </c>
      <c r="B30" s="10" t="s">
        <v>57</v>
      </c>
      <c r="C30" s="11" t="s">
        <v>58</v>
      </c>
      <c r="D30" s="23">
        <v>0</v>
      </c>
      <c r="E30" s="23">
        <v>0</v>
      </c>
      <c r="F30" s="29">
        <v>0</v>
      </c>
      <c r="I30" s="1"/>
      <c r="J30" s="1"/>
      <c r="K30" s="1"/>
      <c r="L30" s="1"/>
      <c r="M30" s="1"/>
      <c r="N30" s="1"/>
    </row>
    <row r="31" spans="1:14" ht="47.25" x14ac:dyDescent="0.25">
      <c r="A31" s="21" t="s">
        <v>54</v>
      </c>
      <c r="B31" s="6" t="s">
        <v>59</v>
      </c>
      <c r="C31" s="6"/>
      <c r="D31" s="7">
        <f>D32</f>
        <v>5200.6000000000004</v>
      </c>
      <c r="E31" s="7">
        <f>E32</f>
        <v>5200.6000000000004</v>
      </c>
      <c r="F31" s="8">
        <f t="shared" si="1"/>
        <v>1</v>
      </c>
      <c r="I31" s="1"/>
      <c r="J31" s="1"/>
      <c r="K31" s="1"/>
      <c r="L31" s="1"/>
      <c r="M31" s="1"/>
      <c r="N31" s="1"/>
    </row>
    <row r="32" spans="1:14" ht="47.25" x14ac:dyDescent="0.25">
      <c r="A32" s="9" t="s">
        <v>56</v>
      </c>
      <c r="B32" s="10" t="s">
        <v>60</v>
      </c>
      <c r="C32" s="11" t="s">
        <v>61</v>
      </c>
      <c r="D32" s="23">
        <v>5200.6000000000004</v>
      </c>
      <c r="E32" s="23">
        <v>5200.6000000000004</v>
      </c>
      <c r="F32" s="13">
        <f t="shared" si="1"/>
        <v>1</v>
      </c>
      <c r="I32" s="1"/>
      <c r="J32" s="1"/>
      <c r="K32" s="1"/>
      <c r="L32" s="1"/>
      <c r="M32" s="1"/>
      <c r="N32" s="1"/>
    </row>
    <row r="33" spans="1:14" ht="15.75" x14ac:dyDescent="0.25">
      <c r="A33" s="4"/>
      <c r="B33" s="30" t="s">
        <v>62</v>
      </c>
      <c r="C33" s="30"/>
      <c r="D33" s="31">
        <f>D27+D24+D22+D20+D18+D7+D29+D31</f>
        <v>6712825.6999999993</v>
      </c>
      <c r="E33" s="31">
        <f>E27+E24+E22+E20+E18+E7+E29+E31</f>
        <v>2972748.3000000003</v>
      </c>
      <c r="F33" s="32">
        <f t="shared" si="1"/>
        <v>0.44284604320949383</v>
      </c>
      <c r="H33" s="2"/>
      <c r="J33" s="1"/>
      <c r="K33" s="1"/>
      <c r="L33" s="1"/>
      <c r="M33" s="1"/>
      <c r="N33" s="1"/>
    </row>
    <row r="34" spans="1:14" ht="15.75" x14ac:dyDescent="0.25">
      <c r="A34" s="4"/>
      <c r="B34" s="30" t="s">
        <v>63</v>
      </c>
      <c r="C34" s="30"/>
      <c r="D34" s="31">
        <f>D33-D35-D36</f>
        <v>6058962.8999999985</v>
      </c>
      <c r="E34" s="31">
        <f>E33-E35-E36</f>
        <v>2900091.7</v>
      </c>
      <c r="F34" s="32">
        <f t="shared" si="1"/>
        <v>0.47864490142364147</v>
      </c>
    </row>
    <row r="35" spans="1:14" ht="15.75" x14ac:dyDescent="0.25">
      <c r="A35" s="4"/>
      <c r="B35" s="30" t="s">
        <v>64</v>
      </c>
      <c r="C35" s="30"/>
      <c r="D35" s="31">
        <f>D9</f>
        <v>107055.9</v>
      </c>
      <c r="E35" s="31">
        <f>E9</f>
        <v>63344.6</v>
      </c>
      <c r="F35" s="32">
        <f t="shared" si="1"/>
        <v>0.59169648753595083</v>
      </c>
      <c r="I35" s="1"/>
      <c r="J35" s="1"/>
      <c r="K35" s="1"/>
      <c r="L35" s="1"/>
      <c r="M35" s="1"/>
      <c r="N35" s="1"/>
    </row>
    <row r="36" spans="1:14" ht="15.75" x14ac:dyDescent="0.25">
      <c r="A36" s="4"/>
      <c r="B36" s="30" t="s">
        <v>65</v>
      </c>
      <c r="C36" s="30"/>
      <c r="D36" s="31">
        <f>D16</f>
        <v>546806.9</v>
      </c>
      <c r="E36" s="31">
        <f>E16</f>
        <v>9312</v>
      </c>
      <c r="F36" s="32">
        <f t="shared" si="1"/>
        <v>1.7029777788100331E-2</v>
      </c>
    </row>
  </sheetData>
  <mergeCells count="3">
    <mergeCell ref="A2:F2"/>
    <mergeCell ref="A3:F3"/>
    <mergeCell ref="A4:F4"/>
  </mergeCells>
  <pageMargins left="0.70866141732283472" right="0.70866141732283472" top="0.35433070866141736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2017 ГП развитие_2 кв</vt:lpstr>
      <vt:lpstr>' 2017 ГП развитие_2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К. Беленко</dc:creator>
  <cp:lastModifiedBy>Жанна И. Сергеевна</cp:lastModifiedBy>
  <cp:lastPrinted>2018-07-19T05:39:04Z</cp:lastPrinted>
  <dcterms:created xsi:type="dcterms:W3CDTF">2017-07-10T01:46:21Z</dcterms:created>
  <dcterms:modified xsi:type="dcterms:W3CDTF">2018-07-19T05:39:06Z</dcterms:modified>
</cp:coreProperties>
</file>