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 2019 ГП развитие_2 кв" sheetId="1" r:id="rId1"/>
  </sheets>
  <definedNames>
    <definedName name="_xlnm.Print_Area" localSheetId="0">' 2019 ГП развитие_2 кв'!$A$1:$F$34</definedName>
  </definedNames>
  <calcPr fullCalcOnLoad="1"/>
</workbook>
</file>

<file path=xl/sharedStrings.xml><?xml version="1.0" encoding="utf-8"?>
<sst xmlns="http://schemas.openxmlformats.org/spreadsheetml/2006/main" count="76" uniqueCount="72">
  <si>
    <t>Министерство здравоохранения и демографической политики Магаданской области</t>
  </si>
  <si>
    <t xml:space="preserve">Реализация государственных программ </t>
  </si>
  <si>
    <t>№ п/п</t>
  </si>
  <si>
    <t>Наименование государственных программ (подпрограмм, мероприятий)</t>
  </si>
  <si>
    <t>ЦСР</t>
  </si>
  <si>
    <t>План</t>
  </si>
  <si>
    <t>Исполнение</t>
  </si>
  <si>
    <t>Эффективность</t>
  </si>
  <si>
    <t>1.</t>
  </si>
  <si>
    <t>1.1</t>
  </si>
  <si>
    <t>0110000000</t>
  </si>
  <si>
    <t>в т.ч. Минтруд</t>
  </si>
  <si>
    <t>1.2</t>
  </si>
  <si>
    <t>0120000000</t>
  </si>
  <si>
    <t>1.3</t>
  </si>
  <si>
    <t>0140000000</t>
  </si>
  <si>
    <t>1.4</t>
  </si>
  <si>
    <t>1.5</t>
  </si>
  <si>
    <t>1.6</t>
  </si>
  <si>
    <t>0170000000</t>
  </si>
  <si>
    <t>1.7</t>
  </si>
  <si>
    <t>01Г0000000</t>
  </si>
  <si>
    <t>в т.ч. Минстрой</t>
  </si>
  <si>
    <t>1.8</t>
  </si>
  <si>
    <t>Подпрограмма «Развитие скорой медицинской помощи»</t>
  </si>
  <si>
    <t>01И0000000</t>
  </si>
  <si>
    <t>2</t>
  </si>
  <si>
    <t>Государственная программа Магаданской области «Обеспечение доступным и комфортным жильем жителей Магаданской области» на 2014-2020 годы»</t>
  </si>
  <si>
    <t>2.1.</t>
  </si>
  <si>
    <t>Подпрограмма «Выполнение государственных обязательств по обеспечению жильем категорий граждан, установленных областным законодательством» на 2014-2020 годы»</t>
  </si>
  <si>
    <t>3</t>
  </si>
  <si>
    <t>3.1</t>
  </si>
  <si>
    <t>4</t>
  </si>
  <si>
    <t>4.1</t>
  </si>
  <si>
    <t>5</t>
  </si>
  <si>
    <t>5.1</t>
  </si>
  <si>
    <t>5.2</t>
  </si>
  <si>
    <t>6</t>
  </si>
  <si>
    <t>6.1</t>
  </si>
  <si>
    <t>7</t>
  </si>
  <si>
    <t>7.1</t>
  </si>
  <si>
    <t>Государственная программа Магаданской области "Экономическое развитие и инновационная экономика Магаданской области" на 2014-2020 годы"</t>
  </si>
  <si>
    <t>ИТОГО по всем Программам</t>
  </si>
  <si>
    <t>в т.ч. Минздрав</t>
  </si>
  <si>
    <t>в т.ч. Минтруд в ГП "Развитие здравоохранения"</t>
  </si>
  <si>
    <t>в т.ч. Минстрой в ГП "Развитие здравоохранения"</t>
  </si>
  <si>
    <t>Государственная программа Магаданской области «Обеспечение безопасности, профилактика правонарушений, коррупции и противодействие незаконному обороту наркотических средств в Магаданской области» на 2018-2024 годы»</t>
  </si>
  <si>
    <t>Подпрограмма «Профилактика правонарушений и обеспечение общественной безопасности в Магаданской области» на 2018-2024 годы»</t>
  </si>
  <si>
    <t>Подпрограмма «Комплексные меры противодействия злоупотреблению наркотическими средствами и их незаконному обороту на территории Магаданской области» на 2018-2024 годы»</t>
  </si>
  <si>
    <t>Государственная программа Магаданской области «Формирование доступной среды в Магаданской области» на 2014-2020 годы»</t>
  </si>
  <si>
    <t xml:space="preserve">Подпрограмма «Профилактика заболеваний и формирование здорового образа жизни. Развитие первичной медико-санитарной помощи» </t>
  </si>
  <si>
    <t xml:space="preserve"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</t>
  </si>
  <si>
    <t xml:space="preserve">Подпрограмма «Развитие медицинской реабилитации и санаторно-курортного лечения, в том числе детям» </t>
  </si>
  <si>
    <t>Подпрограмма «Оказание паллиативной помощи, в том числе детям»</t>
  </si>
  <si>
    <t xml:space="preserve">Подпрограмма «Кадровое обеспечение системы здравоохранения» </t>
  </si>
  <si>
    <t xml:space="preserve">Подпрограмма «Создание условий для реализации государственной программы» </t>
  </si>
  <si>
    <t>0600000000</t>
  </si>
  <si>
    <t>0700000000</t>
  </si>
  <si>
    <t>0200000000</t>
  </si>
  <si>
    <t>1800000000</t>
  </si>
  <si>
    <t xml:space="preserve">2. Раздел "Формирование доступной среды жизнедеятельности в Магаданской области"
</t>
  </si>
  <si>
    <t xml:space="preserve">Подпрограмма "Формирование благоприятной инвестиционный среды в Магаданской области" </t>
  </si>
  <si>
    <t>2600000000</t>
  </si>
  <si>
    <t>0100000000</t>
  </si>
  <si>
    <r>
      <t xml:space="preserve">Государственная программа Магаданской области </t>
    </r>
    <r>
      <rPr>
        <b/>
        <sz val="12"/>
        <color indexed="8"/>
        <rFont val="Times New Roman"/>
        <family val="1"/>
      </rPr>
      <t>«Развитие здравоохранения Магаданской области» на 2014 -2021 годы»</t>
    </r>
  </si>
  <si>
    <t xml:space="preserve">Подпрограмма «Охрана здоровья матери и ребенка» </t>
  </si>
  <si>
    <t>ЛБО до уточнения бюджетной росписи</t>
  </si>
  <si>
    <t>Государственная программа Магаданской области «Защита населения и территории от чрезвычайных ситуаций и обеспечение пожарной безопасности в Магаданской области» на 2014-2021 годы»</t>
  </si>
  <si>
    <t>Подпрограмма «Пожарная безопасность в Магаданской области» на 2014-2021 годы»</t>
  </si>
  <si>
    <t xml:space="preserve">Подпрограмма "Кадры Магаданской области" </t>
  </si>
  <si>
    <t>Государственная программа "Развитие образования в Магаданской области"</t>
  </si>
  <si>
    <t>за 2 квартал 2019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</si>
</sst>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52">
      <alignment/>
      <protection/>
    </xf>
    <xf numFmtId="164" fontId="0" fillId="0" borderId="0" xfId="52" applyNumberFormat="1">
      <alignment/>
      <protection/>
    </xf>
    <xf numFmtId="0" fontId="40" fillId="0" borderId="10" xfId="52" applyFont="1" applyBorder="1" applyAlignment="1">
      <alignment horizontal="center" vertical="center"/>
      <protection/>
    </xf>
    <xf numFmtId="0" fontId="40" fillId="0" borderId="10" xfId="52" applyFont="1" applyBorder="1" applyAlignment="1">
      <alignment horizontal="center" vertical="center" wrapText="1"/>
      <protection/>
    </xf>
    <xf numFmtId="0" fontId="40" fillId="33" borderId="10" xfId="52" applyFont="1" applyFill="1" applyBorder="1" applyAlignment="1">
      <alignment horizontal="center" vertical="center"/>
      <protection/>
    </xf>
    <xf numFmtId="0" fontId="40" fillId="33" borderId="10" xfId="52" applyFont="1" applyFill="1" applyBorder="1" applyAlignment="1">
      <alignment vertical="center" wrapText="1"/>
      <protection/>
    </xf>
    <xf numFmtId="164" fontId="41" fillId="33" borderId="10" xfId="52" applyNumberFormat="1" applyFont="1" applyFill="1" applyBorder="1" applyAlignment="1">
      <alignment horizontal="center" vertical="center"/>
      <protection/>
    </xf>
    <xf numFmtId="165" fontId="41" fillId="33" borderId="10" xfId="57" applyNumberFormat="1" applyFont="1" applyFill="1" applyBorder="1" applyAlignment="1">
      <alignment horizontal="center" vertical="center"/>
    </xf>
    <xf numFmtId="49" fontId="42" fillId="0" borderId="10" xfId="52" applyNumberFormat="1" applyFont="1" applyBorder="1" applyAlignment="1">
      <alignment horizontal="center" vertical="center"/>
      <protection/>
    </xf>
    <xf numFmtId="0" fontId="42" fillId="0" borderId="10" xfId="52" applyFont="1" applyBorder="1" applyAlignment="1">
      <alignment vertical="center" wrapText="1"/>
      <protection/>
    </xf>
    <xf numFmtId="0" fontId="42" fillId="0" borderId="10" xfId="52" applyFont="1" applyBorder="1" applyAlignment="1">
      <alignment horizontal="center" vertical="center" wrapText="1"/>
      <protection/>
    </xf>
    <xf numFmtId="164" fontId="42" fillId="0" borderId="10" xfId="52" applyNumberFormat="1" applyFont="1" applyBorder="1" applyAlignment="1">
      <alignment horizontal="center" vertical="center"/>
      <protection/>
    </xf>
    <xf numFmtId="165" fontId="43" fillId="0" borderId="10" xfId="57" applyNumberFormat="1" applyFont="1" applyBorder="1" applyAlignment="1">
      <alignment horizontal="center" vertical="center"/>
    </xf>
    <xf numFmtId="0" fontId="0" fillId="0" borderId="0" xfId="52" applyFont="1" applyAlignment="1">
      <alignment horizontal="center" vertical="center"/>
      <protection/>
    </xf>
    <xf numFmtId="0" fontId="44" fillId="0" borderId="10" xfId="52" applyFont="1" applyBorder="1" applyAlignment="1">
      <alignment vertical="center" wrapText="1"/>
      <protection/>
    </xf>
    <xf numFmtId="0" fontId="44" fillId="0" borderId="10" xfId="52" applyFont="1" applyBorder="1" applyAlignment="1">
      <alignment horizontal="center" vertical="center" wrapText="1"/>
      <protection/>
    </xf>
    <xf numFmtId="164" fontId="44" fillId="0" borderId="10" xfId="52" applyNumberFormat="1" applyFont="1" applyBorder="1" applyAlignment="1">
      <alignment horizontal="center" vertical="center"/>
      <protection/>
    </xf>
    <xf numFmtId="165" fontId="45" fillId="0" borderId="10" xfId="57" applyNumberFormat="1" applyFont="1" applyBorder="1" applyAlignment="1">
      <alignment horizontal="center" vertical="center"/>
    </xf>
    <xf numFmtId="164" fontId="46" fillId="0" borderId="0" xfId="52" applyNumberFormat="1" applyFont="1" applyFill="1" applyBorder="1" applyAlignment="1">
      <alignment horizontal="right" vertical="top" wrapText="1"/>
      <protection/>
    </xf>
    <xf numFmtId="0" fontId="0" fillId="0" borderId="0" xfId="52" applyFont="1">
      <alignment/>
      <protection/>
    </xf>
    <xf numFmtId="49" fontId="40" fillId="33" borderId="10" xfId="52" applyNumberFormat="1" applyFont="1" applyFill="1" applyBorder="1" applyAlignment="1">
      <alignment horizontal="center" vertical="center"/>
      <protection/>
    </xf>
    <xf numFmtId="164" fontId="43" fillId="0" borderId="10" xfId="52" applyNumberFormat="1" applyFont="1" applyBorder="1" applyAlignment="1">
      <alignment horizontal="center" vertical="center"/>
      <protection/>
    </xf>
    <xf numFmtId="0" fontId="41" fillId="33" borderId="10" xfId="52" applyFont="1" applyFill="1" applyBorder="1" applyAlignment="1">
      <alignment vertical="center" wrapText="1"/>
      <protection/>
    </xf>
    <xf numFmtId="0" fontId="43" fillId="0" borderId="10" xfId="52" applyFont="1" applyBorder="1" applyAlignment="1">
      <alignment vertical="center" wrapText="1"/>
      <protection/>
    </xf>
    <xf numFmtId="49" fontId="42" fillId="34" borderId="10" xfId="52" applyNumberFormat="1" applyFont="1" applyFill="1" applyBorder="1" applyAlignment="1">
      <alignment horizontal="center" vertical="center"/>
      <protection/>
    </xf>
    <xf numFmtId="0" fontId="42" fillId="34" borderId="10" xfId="52" applyFont="1" applyFill="1" applyBorder="1" applyAlignment="1">
      <alignment vertical="center" wrapText="1"/>
      <protection/>
    </xf>
    <xf numFmtId="164" fontId="43" fillId="34" borderId="10" xfId="52" applyNumberFormat="1" applyFont="1" applyFill="1" applyBorder="1" applyAlignment="1">
      <alignment horizontal="center" vertical="center"/>
      <protection/>
    </xf>
    <xf numFmtId="165" fontId="43" fillId="34" borderId="10" xfId="57" applyNumberFormat="1" applyFont="1" applyFill="1" applyBorder="1" applyAlignment="1">
      <alignment horizontal="center" vertical="center"/>
    </xf>
    <xf numFmtId="0" fontId="41" fillId="0" borderId="10" xfId="52" applyFont="1" applyBorder="1" applyAlignment="1">
      <alignment horizontal="center" vertical="center" wrapText="1"/>
      <protection/>
    </xf>
    <xf numFmtId="164" fontId="41" fillId="0" borderId="10" xfId="52" applyNumberFormat="1" applyFont="1" applyBorder="1" applyAlignment="1">
      <alignment horizontal="center" vertical="center"/>
      <protection/>
    </xf>
    <xf numFmtId="165" fontId="41" fillId="0" borderId="10" xfId="57" applyNumberFormat="1" applyFont="1" applyBorder="1" applyAlignment="1">
      <alignment horizontal="center" vertical="center"/>
    </xf>
    <xf numFmtId="164" fontId="7" fillId="0" borderId="10" xfId="52" applyNumberFormat="1" applyFont="1" applyBorder="1" applyAlignment="1">
      <alignment horizontal="center" vertical="center"/>
      <protection/>
    </xf>
    <xf numFmtId="49" fontId="40" fillId="33" borderId="10" xfId="52" applyNumberFormat="1" applyFont="1" applyFill="1" applyBorder="1" applyAlignment="1">
      <alignment horizontal="center" vertical="center" wrapText="1"/>
      <protection/>
    </xf>
    <xf numFmtId="49" fontId="42" fillId="0" borderId="10" xfId="52" applyNumberFormat="1" applyFont="1" applyBorder="1" applyAlignment="1">
      <alignment vertical="center" wrapText="1"/>
      <protection/>
    </xf>
    <xf numFmtId="49" fontId="42" fillId="0" borderId="10" xfId="52" applyNumberFormat="1" applyFont="1" applyBorder="1" applyAlignment="1">
      <alignment horizontal="center" vertical="center" wrapText="1"/>
      <protection/>
    </xf>
    <xf numFmtId="49" fontId="41" fillId="33" borderId="10" xfId="52" applyNumberFormat="1" applyFont="1" applyFill="1" applyBorder="1" applyAlignment="1">
      <alignment horizontal="center" vertical="center" wrapText="1"/>
      <protection/>
    </xf>
    <xf numFmtId="164" fontId="42" fillId="34" borderId="10" xfId="52" applyNumberFormat="1" applyFont="1" applyFill="1" applyBorder="1" applyAlignment="1">
      <alignment horizontal="center" vertical="center"/>
      <protection/>
    </xf>
    <xf numFmtId="0" fontId="47" fillId="0" borderId="0" xfId="52" applyFont="1" applyAlignment="1">
      <alignment horizont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N34"/>
  <sheetViews>
    <sheetView tabSelected="1" zoomScale="80" zoomScaleNormal="80" zoomScalePageLayoutView="0" workbookViewId="0" topLeftCell="A1">
      <selection activeCell="I29" sqref="I29"/>
    </sheetView>
  </sheetViews>
  <sheetFormatPr defaultColWidth="9.140625" defaultRowHeight="15"/>
  <cols>
    <col min="1" max="1" width="7.57421875" style="1" customWidth="1"/>
    <col min="2" max="2" width="61.8515625" style="1" customWidth="1"/>
    <col min="3" max="3" width="19.140625" style="1" customWidth="1"/>
    <col min="4" max="5" width="16.57421875" style="1" customWidth="1"/>
    <col min="6" max="6" width="18.8515625" style="1" customWidth="1"/>
    <col min="7" max="7" width="16.00390625" style="1" customWidth="1"/>
    <col min="8" max="8" width="17.8515625" style="1" customWidth="1"/>
    <col min="9" max="14" width="17.8515625" style="2" customWidth="1"/>
    <col min="15" max="17" width="17.8515625" style="1" customWidth="1"/>
    <col min="18" max="16384" width="9.140625" style="1" customWidth="1"/>
  </cols>
  <sheetData>
    <row r="2" spans="1:14" ht="20.25">
      <c r="A2" s="38" t="s">
        <v>0</v>
      </c>
      <c r="B2" s="38"/>
      <c r="C2" s="38"/>
      <c r="D2" s="38"/>
      <c r="E2" s="38"/>
      <c r="F2" s="38"/>
      <c r="N2" s="1"/>
    </row>
    <row r="3" spans="1:14" ht="20.25">
      <c r="A3" s="38" t="s">
        <v>1</v>
      </c>
      <c r="B3" s="38"/>
      <c r="C3" s="38"/>
      <c r="D3" s="38"/>
      <c r="E3" s="38"/>
      <c r="F3" s="38"/>
      <c r="N3" s="1"/>
    </row>
    <row r="4" spans="1:14" ht="20.25" customHeight="1">
      <c r="A4" s="38" t="s">
        <v>71</v>
      </c>
      <c r="B4" s="38"/>
      <c r="C4" s="38"/>
      <c r="D4" s="38"/>
      <c r="E4" s="38"/>
      <c r="F4" s="38"/>
      <c r="N4" s="1"/>
    </row>
    <row r="6" spans="1:14" ht="31.5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N6" s="1"/>
    </row>
    <row r="7" spans="1:14" ht="47.25">
      <c r="A7" s="5" t="s">
        <v>8</v>
      </c>
      <c r="B7" s="6" t="s">
        <v>64</v>
      </c>
      <c r="C7" s="36" t="s">
        <v>63</v>
      </c>
      <c r="D7" s="7">
        <f>+D8+D10+D11+D12+D13+D14+D15+D17</f>
        <v>5065192.2</v>
      </c>
      <c r="E7" s="7">
        <f>+E8+E10+E11+E12+E13+E14+E15+E17</f>
        <v>2859045.9</v>
      </c>
      <c r="F7" s="8">
        <f>E7/D7</f>
        <v>0.5644496372714148</v>
      </c>
      <c r="G7" s="1" t="s">
        <v>66</v>
      </c>
      <c r="H7" s="2"/>
      <c r="N7" s="1"/>
    </row>
    <row r="8" spans="1:14" ht="51" customHeight="1">
      <c r="A8" s="9" t="s">
        <v>9</v>
      </c>
      <c r="B8" s="10" t="s">
        <v>50</v>
      </c>
      <c r="C8" s="11" t="s">
        <v>10</v>
      </c>
      <c r="D8" s="12">
        <v>365782.6</v>
      </c>
      <c r="E8" s="12">
        <v>186538.5</v>
      </c>
      <c r="F8" s="13">
        <f>E8/D8</f>
        <v>0.5099709499577072</v>
      </c>
      <c r="G8" s="14" t="s">
        <v>11</v>
      </c>
      <c r="I8" s="1"/>
      <c r="N8" s="1"/>
    </row>
    <row r="9" spans="1:14" ht="27.75" customHeight="1">
      <c r="A9" s="9"/>
      <c r="B9" s="15" t="s">
        <v>11</v>
      </c>
      <c r="C9" s="16" t="s">
        <v>10</v>
      </c>
      <c r="D9" s="17">
        <v>154348.3</v>
      </c>
      <c r="E9" s="17">
        <v>67637.1</v>
      </c>
      <c r="F9" s="18">
        <f>E9/D9</f>
        <v>0.43821085169062446</v>
      </c>
      <c r="G9" s="14"/>
      <c r="H9" s="19"/>
      <c r="I9" s="19"/>
      <c r="N9" s="1"/>
    </row>
    <row r="10" spans="1:14" ht="78.75">
      <c r="A10" s="9" t="s">
        <v>12</v>
      </c>
      <c r="B10" s="10" t="s">
        <v>51</v>
      </c>
      <c r="C10" s="11" t="s">
        <v>13</v>
      </c>
      <c r="D10" s="12">
        <v>194094.40000000002</v>
      </c>
      <c r="E10" s="12">
        <v>44607.6</v>
      </c>
      <c r="F10" s="13">
        <f aca="true" t="shared" si="0" ref="F10:F17">E10/D10</f>
        <v>0.22982425046781357</v>
      </c>
      <c r="N10" s="1"/>
    </row>
    <row r="11" spans="1:14" ht="42.75" customHeight="1">
      <c r="A11" s="9" t="s">
        <v>14</v>
      </c>
      <c r="B11" s="10" t="s">
        <v>65</v>
      </c>
      <c r="C11" s="11" t="s">
        <v>15</v>
      </c>
      <c r="D11" s="12">
        <v>16634.9</v>
      </c>
      <c r="E11" s="12">
        <v>9581.5</v>
      </c>
      <c r="F11" s="13">
        <f t="shared" si="0"/>
        <v>0.5759878328093345</v>
      </c>
      <c r="N11" s="1"/>
    </row>
    <row r="12" spans="1:14" ht="55.5" customHeight="1">
      <c r="A12" s="9" t="s">
        <v>16</v>
      </c>
      <c r="B12" s="10" t="s">
        <v>52</v>
      </c>
      <c r="C12" s="11"/>
      <c r="D12" s="32">
        <v>1871.2</v>
      </c>
      <c r="E12" s="32">
        <v>0</v>
      </c>
      <c r="F12" s="13">
        <f t="shared" si="0"/>
        <v>0</v>
      </c>
      <c r="N12" s="1"/>
    </row>
    <row r="13" spans="1:14" ht="45.75" customHeight="1">
      <c r="A13" s="9" t="s">
        <v>17</v>
      </c>
      <c r="B13" s="10" t="s">
        <v>53</v>
      </c>
      <c r="C13" s="11"/>
      <c r="D13" s="32">
        <v>4863.8</v>
      </c>
      <c r="E13" s="32">
        <v>597.1</v>
      </c>
      <c r="F13" s="13">
        <f t="shared" si="0"/>
        <v>0.12276409391833545</v>
      </c>
      <c r="N13" s="1"/>
    </row>
    <row r="14" spans="1:14" ht="31.5">
      <c r="A14" s="9" t="s">
        <v>18</v>
      </c>
      <c r="B14" s="10" t="s">
        <v>54</v>
      </c>
      <c r="C14" s="11" t="s">
        <v>19</v>
      </c>
      <c r="D14" s="12">
        <v>35795.7</v>
      </c>
      <c r="E14" s="12">
        <v>14989.4</v>
      </c>
      <c r="F14" s="13">
        <f t="shared" si="0"/>
        <v>0.4187486206443791</v>
      </c>
      <c r="N14" s="1"/>
    </row>
    <row r="15" spans="1:14" ht="31.5">
      <c r="A15" s="9" t="s">
        <v>20</v>
      </c>
      <c r="B15" s="10" t="s">
        <v>55</v>
      </c>
      <c r="C15" s="11" t="s">
        <v>21</v>
      </c>
      <c r="D15" s="37">
        <v>4434649.600000001</v>
      </c>
      <c r="E15" s="37">
        <v>2572929.8</v>
      </c>
      <c r="F15" s="13">
        <f t="shared" si="0"/>
        <v>0.5801878461829317</v>
      </c>
      <c r="G15" s="20" t="s">
        <v>22</v>
      </c>
      <c r="I15" s="1"/>
      <c r="N15" s="1"/>
    </row>
    <row r="16" spans="1:14" ht="18" customHeight="1">
      <c r="A16" s="9"/>
      <c r="B16" s="15" t="s">
        <v>22</v>
      </c>
      <c r="C16" s="16" t="s">
        <v>21</v>
      </c>
      <c r="D16" s="17">
        <v>0</v>
      </c>
      <c r="E16" s="17">
        <v>0</v>
      </c>
      <c r="F16" s="18">
        <v>0</v>
      </c>
      <c r="G16" s="14"/>
      <c r="H16" s="19"/>
      <c r="I16" s="19"/>
      <c r="N16" s="1"/>
    </row>
    <row r="17" spans="1:14" ht="21.75" customHeight="1">
      <c r="A17" s="9" t="s">
        <v>23</v>
      </c>
      <c r="B17" s="10" t="s">
        <v>24</v>
      </c>
      <c r="C17" s="11" t="s">
        <v>25</v>
      </c>
      <c r="D17" s="12">
        <v>11500</v>
      </c>
      <c r="E17" s="12">
        <v>29802</v>
      </c>
      <c r="F17" s="13">
        <f t="shared" si="0"/>
        <v>2.591478260869565</v>
      </c>
      <c r="N17" s="1"/>
    </row>
    <row r="18" spans="1:14" ht="47.25">
      <c r="A18" s="21" t="s">
        <v>26</v>
      </c>
      <c r="B18" s="6" t="s">
        <v>27</v>
      </c>
      <c r="C18" s="33"/>
      <c r="D18" s="7">
        <f>D19</f>
        <v>0</v>
      </c>
      <c r="E18" s="7">
        <f>E19</f>
        <v>0</v>
      </c>
      <c r="F18" s="8">
        <v>0</v>
      </c>
      <c r="I18" s="1"/>
      <c r="J18" s="1"/>
      <c r="K18" s="1"/>
      <c r="L18" s="1"/>
      <c r="M18" s="1"/>
      <c r="N18" s="1"/>
    </row>
    <row r="19" spans="1:14" ht="47.25">
      <c r="A19" s="9" t="s">
        <v>28</v>
      </c>
      <c r="B19" s="10" t="s">
        <v>29</v>
      </c>
      <c r="C19" s="34"/>
      <c r="D19" s="22">
        <v>0</v>
      </c>
      <c r="E19" s="22">
        <v>0</v>
      </c>
      <c r="F19" s="13">
        <v>0</v>
      </c>
      <c r="I19" s="1"/>
      <c r="J19" s="1"/>
      <c r="K19" s="1"/>
      <c r="L19" s="1"/>
      <c r="M19" s="1"/>
      <c r="N19" s="1"/>
    </row>
    <row r="20" spans="1:14" ht="31.5">
      <c r="A20" s="21" t="s">
        <v>30</v>
      </c>
      <c r="B20" s="23" t="s">
        <v>70</v>
      </c>
      <c r="C20" s="36" t="s">
        <v>58</v>
      </c>
      <c r="D20" s="7">
        <f>D21</f>
        <v>421.1</v>
      </c>
      <c r="E20" s="7">
        <f>E21</f>
        <v>132.1</v>
      </c>
      <c r="F20" s="8">
        <f aca="true" t="shared" si="1" ref="F20:F34">E20/D20</f>
        <v>0.31370220850154357</v>
      </c>
      <c r="I20" s="1"/>
      <c r="J20" s="1"/>
      <c r="K20" s="1"/>
      <c r="L20" s="1"/>
      <c r="M20" s="1"/>
      <c r="N20" s="1"/>
    </row>
    <row r="21" spans="1:14" ht="15.75">
      <c r="A21" s="9" t="s">
        <v>31</v>
      </c>
      <c r="B21" s="24" t="s">
        <v>69</v>
      </c>
      <c r="C21" s="35"/>
      <c r="D21" s="22">
        <v>421.1</v>
      </c>
      <c r="E21" s="22">
        <v>132.1</v>
      </c>
      <c r="F21" s="13">
        <f t="shared" si="1"/>
        <v>0.31370220850154357</v>
      </c>
      <c r="I21" s="1"/>
      <c r="J21" s="1"/>
      <c r="K21" s="1"/>
      <c r="L21" s="1"/>
      <c r="M21" s="1"/>
      <c r="N21" s="1"/>
    </row>
    <row r="22" spans="1:14" ht="63">
      <c r="A22" s="21" t="s">
        <v>32</v>
      </c>
      <c r="B22" s="6" t="s">
        <v>67</v>
      </c>
      <c r="C22" s="33" t="s">
        <v>57</v>
      </c>
      <c r="D22" s="7">
        <f>D23</f>
        <v>3219.9</v>
      </c>
      <c r="E22" s="7">
        <f>E23</f>
        <v>1819.1</v>
      </c>
      <c r="F22" s="8">
        <f t="shared" si="1"/>
        <v>0.5649554333985527</v>
      </c>
      <c r="I22" s="1"/>
      <c r="J22" s="1"/>
      <c r="K22" s="1"/>
      <c r="L22" s="1"/>
      <c r="M22" s="1"/>
      <c r="N22" s="1"/>
    </row>
    <row r="23" spans="1:14" ht="31.5">
      <c r="A23" s="9" t="s">
        <v>33</v>
      </c>
      <c r="B23" s="24" t="s">
        <v>68</v>
      </c>
      <c r="C23" s="35"/>
      <c r="D23" s="22">
        <v>3219.9</v>
      </c>
      <c r="E23" s="22">
        <v>1819.1</v>
      </c>
      <c r="F23" s="13">
        <f t="shared" si="1"/>
        <v>0.5649554333985527</v>
      </c>
      <c r="I23" s="1"/>
      <c r="J23" s="1"/>
      <c r="K23" s="1"/>
      <c r="L23" s="1"/>
      <c r="M23" s="1"/>
      <c r="N23" s="1"/>
    </row>
    <row r="24" spans="1:14" ht="78.75">
      <c r="A24" s="21" t="s">
        <v>34</v>
      </c>
      <c r="B24" s="6" t="s">
        <v>46</v>
      </c>
      <c r="C24" s="33" t="s">
        <v>56</v>
      </c>
      <c r="D24" s="7">
        <f>D25+D26</f>
        <v>1470</v>
      </c>
      <c r="E24" s="7">
        <f>E25+E26</f>
        <v>0</v>
      </c>
      <c r="F24" s="8">
        <f t="shared" si="1"/>
        <v>0</v>
      </c>
      <c r="I24" s="1"/>
      <c r="J24" s="1"/>
      <c r="K24" s="1"/>
      <c r="L24" s="1"/>
      <c r="M24" s="1"/>
      <c r="N24" s="1"/>
    </row>
    <row r="25" spans="1:14" ht="47.25">
      <c r="A25" s="9" t="s">
        <v>35</v>
      </c>
      <c r="B25" s="10" t="s">
        <v>47</v>
      </c>
      <c r="C25" s="35"/>
      <c r="D25" s="22">
        <v>0</v>
      </c>
      <c r="E25" s="22">
        <v>0</v>
      </c>
      <c r="F25" s="13">
        <v>0</v>
      </c>
      <c r="I25" s="1"/>
      <c r="J25" s="1"/>
      <c r="K25" s="1"/>
      <c r="L25" s="1"/>
      <c r="M25" s="1"/>
      <c r="N25" s="1"/>
    </row>
    <row r="26" spans="1:14" ht="63">
      <c r="A26" s="9" t="s">
        <v>36</v>
      </c>
      <c r="B26" s="10" t="s">
        <v>48</v>
      </c>
      <c r="C26" s="34"/>
      <c r="D26" s="22">
        <v>1470</v>
      </c>
      <c r="E26" s="22">
        <v>0</v>
      </c>
      <c r="F26" s="13">
        <v>0</v>
      </c>
      <c r="I26" s="1"/>
      <c r="J26" s="1"/>
      <c r="K26" s="1"/>
      <c r="L26" s="1"/>
      <c r="M26" s="1"/>
      <c r="N26" s="1"/>
    </row>
    <row r="27" spans="1:14" ht="47.25">
      <c r="A27" s="21" t="s">
        <v>37</v>
      </c>
      <c r="B27" s="6" t="s">
        <v>49</v>
      </c>
      <c r="C27" s="33" t="s">
        <v>59</v>
      </c>
      <c r="D27" s="7">
        <f>D28</f>
        <v>0</v>
      </c>
      <c r="E27" s="7">
        <f>E28</f>
        <v>0</v>
      </c>
      <c r="F27" s="8">
        <f>F28</f>
        <v>0</v>
      </c>
      <c r="I27" s="1"/>
      <c r="J27" s="1"/>
      <c r="K27" s="1"/>
      <c r="L27" s="1"/>
      <c r="M27" s="1"/>
      <c r="N27" s="1"/>
    </row>
    <row r="28" spans="1:14" ht="42.75" customHeight="1">
      <c r="A28" s="25" t="s">
        <v>38</v>
      </c>
      <c r="B28" s="26" t="s">
        <v>60</v>
      </c>
      <c r="C28" s="35"/>
      <c r="D28" s="27">
        <v>0</v>
      </c>
      <c r="E28" s="27">
        <v>0</v>
      </c>
      <c r="F28" s="28">
        <v>0</v>
      </c>
      <c r="I28" s="1"/>
      <c r="J28" s="1"/>
      <c r="K28" s="1"/>
      <c r="L28" s="1"/>
      <c r="M28" s="1"/>
      <c r="N28" s="1"/>
    </row>
    <row r="29" spans="1:14" ht="47.25">
      <c r="A29" s="21" t="s">
        <v>39</v>
      </c>
      <c r="B29" s="6" t="s">
        <v>41</v>
      </c>
      <c r="C29" s="33" t="s">
        <v>62</v>
      </c>
      <c r="D29" s="7">
        <f>D30</f>
        <v>0</v>
      </c>
      <c r="E29" s="7">
        <f>E30</f>
        <v>0</v>
      </c>
      <c r="F29" s="8">
        <v>0</v>
      </c>
      <c r="G29" s="2"/>
      <c r="I29" s="1"/>
      <c r="J29" s="1"/>
      <c r="K29" s="1"/>
      <c r="L29" s="1"/>
      <c r="M29" s="1"/>
      <c r="N29" s="1"/>
    </row>
    <row r="30" spans="1:14" ht="31.5">
      <c r="A30" s="9" t="s">
        <v>40</v>
      </c>
      <c r="B30" s="10" t="s">
        <v>61</v>
      </c>
      <c r="C30" s="35"/>
      <c r="D30" s="22">
        <v>0</v>
      </c>
      <c r="E30" s="22">
        <v>0</v>
      </c>
      <c r="F30" s="13">
        <v>0</v>
      </c>
      <c r="I30" s="1"/>
      <c r="J30" s="1"/>
      <c r="K30" s="1"/>
      <c r="L30" s="1"/>
      <c r="M30" s="1"/>
      <c r="N30" s="1"/>
    </row>
    <row r="31" spans="1:14" ht="15.75">
      <c r="A31" s="4"/>
      <c r="B31" s="29" t="s">
        <v>42</v>
      </c>
      <c r="C31" s="29"/>
      <c r="D31" s="30">
        <f>D27+D24+D22+D20+D18+D7+D29</f>
        <v>5070303.2</v>
      </c>
      <c r="E31" s="30">
        <f>E27+E24+E22+E20+E18+E7+E29</f>
        <v>2860997.1</v>
      </c>
      <c r="F31" s="31">
        <f t="shared" si="1"/>
        <v>0.5642654861350304</v>
      </c>
      <c r="G31" s="2"/>
      <c r="H31" s="2"/>
      <c r="J31" s="1"/>
      <c r="K31" s="1"/>
      <c r="L31" s="1"/>
      <c r="M31" s="1"/>
      <c r="N31" s="1"/>
    </row>
    <row r="32" spans="1:6" ht="15.75">
      <c r="A32" s="4"/>
      <c r="B32" s="29" t="s">
        <v>43</v>
      </c>
      <c r="C32" s="29"/>
      <c r="D32" s="30">
        <f>D31-D33-D34</f>
        <v>4915954.9</v>
      </c>
      <c r="E32" s="30">
        <f>E31-E33-E34</f>
        <v>2793360</v>
      </c>
      <c r="F32" s="31">
        <f t="shared" si="1"/>
        <v>0.5682232764177718</v>
      </c>
    </row>
    <row r="33" spans="1:14" ht="15.75">
      <c r="A33" s="4"/>
      <c r="B33" s="29" t="s">
        <v>44</v>
      </c>
      <c r="C33" s="29"/>
      <c r="D33" s="30">
        <f>D9</f>
        <v>154348.3</v>
      </c>
      <c r="E33" s="30">
        <f>E9</f>
        <v>67637.1</v>
      </c>
      <c r="F33" s="31">
        <f t="shared" si="1"/>
        <v>0.43821085169062446</v>
      </c>
      <c r="I33" s="1"/>
      <c r="J33" s="1"/>
      <c r="K33" s="1"/>
      <c r="L33" s="1"/>
      <c r="M33" s="1"/>
      <c r="N33" s="1"/>
    </row>
    <row r="34" spans="1:6" ht="15.75">
      <c r="A34" s="4"/>
      <c r="B34" s="29" t="s">
        <v>45</v>
      </c>
      <c r="C34" s="29"/>
      <c r="D34" s="30">
        <f>D16</f>
        <v>0</v>
      </c>
      <c r="E34" s="30">
        <f>E16</f>
        <v>0</v>
      </c>
      <c r="F34" s="31" t="e">
        <f t="shared" si="1"/>
        <v>#DIV/0!</v>
      </c>
    </row>
  </sheetData>
  <sheetProtection/>
  <mergeCells count="3">
    <mergeCell ref="A2:F2"/>
    <mergeCell ref="A3:F3"/>
    <mergeCell ref="A4:F4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К. Беленко</dc:creator>
  <cp:keywords/>
  <dc:description/>
  <cp:lastModifiedBy>User</cp:lastModifiedBy>
  <cp:lastPrinted>2019-04-25T08:59:07Z</cp:lastPrinted>
  <dcterms:created xsi:type="dcterms:W3CDTF">2017-07-10T01:46:21Z</dcterms:created>
  <dcterms:modified xsi:type="dcterms:W3CDTF">2019-09-16T22:13:35Z</dcterms:modified>
  <cp:category/>
  <cp:version/>
  <cp:contentType/>
  <cp:contentStatus/>
</cp:coreProperties>
</file>