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Прил № 2" sheetId="1" r:id="rId1"/>
  </sheets>
  <definedNames>
    <definedName name="_xlnm.Print_Titles" localSheetId="0">'Прил № 2'!$9:$10</definedName>
    <definedName name="_xlnm.Print_Area" localSheetId="0">'Прил № 2'!$A$1:$E$57</definedName>
  </definedNames>
  <calcPr fullCalcOnLoad="1"/>
</workbook>
</file>

<file path=xl/sharedStrings.xml><?xml version="1.0" encoding="utf-8"?>
<sst xmlns="http://schemas.openxmlformats.org/spreadsheetml/2006/main" count="151" uniqueCount="112">
  <si>
    <t>Приложение № 2</t>
  </si>
  <si>
    <r>
      <t xml:space="preserve">к письму Министерства здравоохранения Российской Федерации 
от  « 10 »  </t>
    </r>
    <r>
      <rPr>
        <u val="single"/>
        <sz val="11"/>
        <rFont val="Times New Roman"/>
        <family val="1"/>
      </rPr>
      <t xml:space="preserve"> апреля </t>
    </r>
    <r>
      <rPr>
        <sz val="11"/>
        <rFont val="Times New Roman"/>
        <family val="1"/>
      </rPr>
      <t xml:space="preserve"> 2019 г. № </t>
    </r>
    <r>
      <rPr>
        <u val="single"/>
        <sz val="11"/>
        <rFont val="Times New Roman"/>
        <family val="1"/>
      </rPr>
      <t>11-7/И/2-3030</t>
    </r>
  </si>
  <si>
    <t xml:space="preserve">  </t>
  </si>
  <si>
    <t xml:space="preserve"> за январь - </t>
  </si>
  <si>
    <t>март</t>
  </si>
  <si>
    <t>2019</t>
  </si>
  <si>
    <t>года</t>
  </si>
  <si>
    <t>Магаданская область</t>
  </si>
  <si>
    <t>(наименование субъекта Российской Федерации)</t>
  </si>
  <si>
    <t>Источники финансового обеспечения, виды и условия оказания медицинской помощи</t>
  </si>
  <si>
    <t>№ строки</t>
  </si>
  <si>
    <t>Единица измерения</t>
  </si>
  <si>
    <t>Объем медицинской помощи, единиц</t>
  </si>
  <si>
    <t>Стоимость оказанной медицинской помощи, кассовые расходы,  тыс. рублей</t>
  </si>
  <si>
    <t>I. Медицинская помощь, предоставляемая за счет консолидированного бюджета субъекта Российской Федерации
в том числе *:</t>
  </si>
  <si>
    <t>01</t>
  </si>
  <si>
    <t>тыс. руб</t>
  </si>
  <si>
    <t>Х</t>
  </si>
  <si>
    <t>1. скорая, в том числе скорая специализированная медицинская помощь, не включенная в территориальную программу ОМС, в том числе</t>
  </si>
  <si>
    <t>02</t>
  </si>
  <si>
    <t>вызов</t>
  </si>
  <si>
    <t>не индентифицированным и не застрахованным в системе ОМС лицам</t>
  </si>
  <si>
    <t>02.1</t>
  </si>
  <si>
    <t>медицинская помощь в амбулаторных условиях</t>
  </si>
  <si>
    <t>03.1</t>
  </si>
  <si>
    <t>посещение с профилактической и иными целями</t>
  </si>
  <si>
    <t>03.2</t>
  </si>
  <si>
    <t>паллиативная медицинская помощь, в том числе на дому</t>
  </si>
  <si>
    <t>03.2.1</t>
  </si>
  <si>
    <t>в том числе посещений на дому выездными патронажными бригадами паллиативной медицинской помощи</t>
  </si>
  <si>
    <t>03.3</t>
  </si>
  <si>
    <t>обращение в связи с заболеваниями</t>
  </si>
  <si>
    <t>специализированная медицинская помощь в стационарных условиях</t>
  </si>
  <si>
    <t>04</t>
  </si>
  <si>
    <t>случай госпитализации</t>
  </si>
  <si>
    <t>медицинская помощь в условиях дневных стационаров</t>
  </si>
  <si>
    <t>05</t>
  </si>
  <si>
    <t>случай лечения</t>
  </si>
  <si>
    <t>паллиативная медицинская помощь в стационарных условиях</t>
  </si>
  <si>
    <t>06</t>
  </si>
  <si>
    <t>койко/день</t>
  </si>
  <si>
    <t xml:space="preserve">иные государственные и муниципальные услуги (работы) </t>
  </si>
  <si>
    <t>07</t>
  </si>
  <si>
    <t>высокотехнологичная медицинская помощь, оказываемая в медицинских организациях субьекта РФ</t>
  </si>
  <si>
    <t>08</t>
  </si>
  <si>
    <t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ОМС**:</t>
  </si>
  <si>
    <t>09</t>
  </si>
  <si>
    <t xml:space="preserve">III.  Медицинская помощь в рамках территориальной программы обязательного медицинского страхования </t>
  </si>
  <si>
    <t>10</t>
  </si>
  <si>
    <t xml:space="preserve">скорая медицинская помощь </t>
  </si>
  <si>
    <t>11</t>
  </si>
  <si>
    <t>12.1</t>
  </si>
  <si>
    <t>12.1.1</t>
  </si>
  <si>
    <t>проведение профилактических медицинских осмотров, в том числе в рамках диспансеризации, включая выявление онкологических заболеваний</t>
  </si>
  <si>
    <t>12.1.1.1</t>
  </si>
  <si>
    <t>в том числе в рамках диспансеризации (комплексное посещение)</t>
  </si>
  <si>
    <t>12.2</t>
  </si>
  <si>
    <t>паллиативная медицинская помощь, в том числе на дому ***</t>
  </si>
  <si>
    <t>12.2.1</t>
  </si>
  <si>
    <t>12.3</t>
  </si>
  <si>
    <t>посещение по неотложной медицинской помощи</t>
  </si>
  <si>
    <t>12.4</t>
  </si>
  <si>
    <t>обращение</t>
  </si>
  <si>
    <t>специализированная медицинская помощь в стационарных условиях, в том числе:</t>
  </si>
  <si>
    <t>13</t>
  </si>
  <si>
    <t>медицинская помощь по профилю "онкология"</t>
  </si>
  <si>
    <t>13.1</t>
  </si>
  <si>
    <t xml:space="preserve">медицинская реабилитация в стационарных условиях </t>
  </si>
  <si>
    <t>13.2</t>
  </si>
  <si>
    <t xml:space="preserve">высокотехнологичная медицинская помощь  </t>
  </si>
  <si>
    <t>13.3</t>
  </si>
  <si>
    <t>14</t>
  </si>
  <si>
    <t>14.1</t>
  </si>
  <si>
    <t>при экстракорпоральном оплодотворении</t>
  </si>
  <si>
    <t>14.2</t>
  </si>
  <si>
    <t>случай</t>
  </si>
  <si>
    <t>паллиативная медицинская помощь в стационарных условиях ***</t>
  </si>
  <si>
    <t>15</t>
  </si>
  <si>
    <t>затраты на ведение дела СМО</t>
  </si>
  <si>
    <t>16</t>
  </si>
  <si>
    <t>иные расходы</t>
  </si>
  <si>
    <t>17</t>
  </si>
  <si>
    <t>из строки 10: Медицинская помощь, предоставляемая в рамках базовой программы ОМС застрахованным лицам</t>
  </si>
  <si>
    <t>18</t>
  </si>
  <si>
    <t>скорая медицинская помощь (из строки 11)</t>
  </si>
  <si>
    <t>20</t>
  </si>
  <si>
    <t>21.1</t>
  </si>
  <si>
    <t>посещение с профилактической и иными целями (из строки 12.1)</t>
  </si>
  <si>
    <t>21.1.1</t>
  </si>
  <si>
    <t>проведение профилактических медицинских осмотров, в том числе в рамках диспансеризации, включая выявление онкологических заболеваний (из строки 12.1.1)</t>
  </si>
  <si>
    <t>21.1.1.1</t>
  </si>
  <si>
    <t>в том числе в рамках диспансеризации (комплексное посещение) (из строки 12.1.1.1)</t>
  </si>
  <si>
    <t>21.2</t>
  </si>
  <si>
    <t>посещение по неотложной медицинской помощи 
(из строки 12.3)</t>
  </si>
  <si>
    <t>21.3</t>
  </si>
  <si>
    <t>обращение
 (из строки 12.4)</t>
  </si>
  <si>
    <t>специализированная медицинская помощь в стационарных условиях (из строки 13), в том числе:</t>
  </si>
  <si>
    <t>22</t>
  </si>
  <si>
    <t>медицинская помощь по профилю "онкология" (из строки 13.1)</t>
  </si>
  <si>
    <t>22.1</t>
  </si>
  <si>
    <t>медицинская реабилитация в стационарных условиях ( из строки 13.2)</t>
  </si>
  <si>
    <t>высокотехнологичная медицинская помощь  (из строки 13.3)</t>
  </si>
  <si>
    <t>22.2</t>
  </si>
  <si>
    <t>медицинская помощь в условиях дневных стационаров (из строки 14)</t>
  </si>
  <si>
    <t>23</t>
  </si>
  <si>
    <t>медицинская помощь по профилю "онкология" (из строки 14.1)</t>
  </si>
  <si>
    <t>23.1</t>
  </si>
  <si>
    <t>при экстракорпоральном оплодотворении (из строки 14.2)</t>
  </si>
  <si>
    <t>23.2</t>
  </si>
  <si>
    <t>ИТОГО (сумма строк 01+09+10)</t>
  </si>
  <si>
    <t>24</t>
  </si>
  <si>
    <t>Сведения об объеме и  стоимости оказанной медицинской помощи в рамках  территориальной программы государственных гарантий бесплатного оказания гражданам  медицинской помощи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</si>
</sst>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2" fillId="0" borderId="0" xfId="54">
      <alignment/>
      <protection/>
    </xf>
    <xf numFmtId="2" fontId="3" fillId="0" borderId="10" xfId="54" applyNumberFormat="1" applyFont="1" applyFill="1" applyBorder="1" applyAlignment="1">
      <alignment horizontal="center"/>
      <protection/>
    </xf>
    <xf numFmtId="49" fontId="3" fillId="0" borderId="0" xfId="54" applyNumberFormat="1" applyFont="1" applyFill="1" applyBorder="1" applyAlignment="1">
      <alignment horizontal="center"/>
      <protection/>
    </xf>
    <xf numFmtId="0" fontId="2" fillId="0" borderId="0" xfId="54" applyFont="1" applyFill="1" applyAlignment="1">
      <alignment/>
      <protection/>
    </xf>
    <xf numFmtId="0" fontId="7" fillId="0" borderId="0" xfId="54" applyFont="1">
      <alignment/>
      <protection/>
    </xf>
    <xf numFmtId="0" fontId="7" fillId="33" borderId="0" xfId="54" applyFont="1" applyFill="1">
      <alignment/>
      <protection/>
    </xf>
    <xf numFmtId="0" fontId="8" fillId="0" borderId="11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vertical="center" wrapText="1"/>
      <protection/>
    </xf>
    <xf numFmtId="49" fontId="10" fillId="0" borderId="11" xfId="54" applyNumberFormat="1" applyFont="1" applyBorder="1" applyAlignment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4" fontId="8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4" applyFont="1" applyBorder="1" applyAlignment="1">
      <alignment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0" fontId="8" fillId="0" borderId="11" xfId="54" applyFont="1" applyBorder="1" applyAlignment="1">
      <alignment horizontal="left" vertical="center" wrapText="1"/>
      <protection/>
    </xf>
    <xf numFmtId="0" fontId="12" fillId="0" borderId="11" xfId="54" applyFont="1" applyBorder="1" applyAlignment="1">
      <alignment vertical="center" wrapText="1"/>
      <protection/>
    </xf>
    <xf numFmtId="0" fontId="6" fillId="0" borderId="11" xfId="54" applyFont="1" applyFill="1" applyBorder="1" applyAlignment="1" applyProtection="1">
      <alignment horizontal="center" vertical="center"/>
      <protection/>
    </xf>
    <xf numFmtId="165" fontId="13" fillId="34" borderId="11" xfId="54" applyNumberFormat="1" applyFont="1" applyFill="1" applyBorder="1" applyAlignment="1" applyProtection="1">
      <alignment horizontal="center" vertical="center" wrapText="1"/>
      <protection locked="0"/>
    </xf>
    <xf numFmtId="3" fontId="6" fillId="34" borderId="11" xfId="54" applyNumberFormat="1" applyFont="1" applyFill="1" applyBorder="1" applyAlignment="1">
      <alignment horizontal="center" vertical="center"/>
      <protection/>
    </xf>
    <xf numFmtId="165" fontId="14" fillId="34" borderId="11" xfId="54" applyNumberFormat="1" applyFont="1" applyFill="1" applyBorder="1" applyAlignment="1">
      <alignment horizontal="center" vertical="center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horizontal="center" vertical="center"/>
      <protection/>
    </xf>
    <xf numFmtId="165" fontId="14" fillId="0" borderId="11" xfId="54" applyNumberFormat="1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165" fontId="14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54" applyFont="1" applyFill="1" applyBorder="1" applyAlignment="1" applyProtection="1">
      <alignment horizontal="center" vertical="center"/>
      <protection/>
    </xf>
    <xf numFmtId="4" fontId="32" fillId="0" borderId="0" xfId="54" applyNumberFormat="1">
      <alignment/>
      <protection/>
    </xf>
    <xf numFmtId="0" fontId="15" fillId="0" borderId="0" xfId="54" applyFont="1">
      <alignment/>
      <protection/>
    </xf>
    <xf numFmtId="0" fontId="32" fillId="0" borderId="0" xfId="54" applyAlignment="1">
      <alignment horizontal="center"/>
      <protection/>
    </xf>
    <xf numFmtId="0" fontId="7" fillId="33" borderId="0" xfId="54" applyFont="1" applyFill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165" fontId="13" fillId="34" borderId="11" xfId="54" applyNumberFormat="1" applyFont="1" applyFill="1" applyBorder="1" applyAlignment="1" applyProtection="1">
      <alignment horizontal="center" vertical="center" wrapText="1"/>
      <protection/>
    </xf>
    <xf numFmtId="3" fontId="6" fillId="0" borderId="11" xfId="54" applyNumberFormat="1" applyFont="1" applyBorder="1" applyAlignment="1" applyProtection="1">
      <alignment horizontal="center" vertical="center" wrapText="1"/>
      <protection locked="0"/>
    </xf>
    <xf numFmtId="4" fontId="6" fillId="0" borderId="11" xfId="54" applyNumberFormat="1" applyFont="1" applyBorder="1" applyAlignment="1" applyProtection="1">
      <alignment horizontal="center" vertical="center" wrapText="1"/>
      <protection locked="0"/>
    </xf>
    <xf numFmtId="0" fontId="8" fillId="0" borderId="11" xfId="54" applyFont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center" vertical="top"/>
      <protection/>
    </xf>
    <xf numFmtId="0" fontId="2" fillId="0" borderId="0" xfId="54" applyFont="1" applyAlignment="1">
      <alignment horizontal="right"/>
      <protection/>
    </xf>
    <xf numFmtId="0" fontId="3" fillId="33" borderId="0" xfId="0" applyFont="1" applyFill="1" applyAlignment="1">
      <alignment horizontal="right" wrapText="1"/>
    </xf>
    <xf numFmtId="0" fontId="5" fillId="0" borderId="0" xfId="54" applyFont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8"/>
  <sheetViews>
    <sheetView tabSelected="1" view="pageBreakPreview" zoomScaleSheetLayoutView="100" zoomScalePageLayoutView="0" workbookViewId="0" topLeftCell="A3">
      <selection activeCell="L14" sqref="L14"/>
    </sheetView>
  </sheetViews>
  <sheetFormatPr defaultColWidth="9.00390625" defaultRowHeight="12.75"/>
  <cols>
    <col min="1" max="1" width="45.125" style="1" customWidth="1"/>
    <col min="2" max="2" width="6.125" style="1" customWidth="1"/>
    <col min="3" max="3" width="27.375" style="1" customWidth="1"/>
    <col min="4" max="4" width="12.875" style="31" customWidth="1"/>
    <col min="5" max="5" width="24.00390625" style="1" customWidth="1"/>
    <col min="6" max="6" width="9.125" style="1" customWidth="1"/>
    <col min="7" max="7" width="10.875" style="1" bestFit="1" customWidth="1"/>
    <col min="8" max="16384" width="9.125" style="1" customWidth="1"/>
  </cols>
  <sheetData>
    <row r="1" spans="1:5" ht="15">
      <c r="A1" s="39" t="s">
        <v>0</v>
      </c>
      <c r="B1" s="39"/>
      <c r="C1" s="39"/>
      <c r="D1" s="39"/>
      <c r="E1" s="39"/>
    </row>
    <row r="2" spans="1:5" ht="32.25" customHeight="1">
      <c r="A2" s="40" t="s">
        <v>1</v>
      </c>
      <c r="B2" s="40"/>
      <c r="C2" s="40"/>
      <c r="D2" s="40"/>
      <c r="E2" s="40"/>
    </row>
    <row r="3" spans="1:5" ht="12.75" customHeight="1">
      <c r="A3" s="41" t="s">
        <v>2</v>
      </c>
      <c r="B3" s="41"/>
      <c r="C3" s="41"/>
      <c r="D3" s="41"/>
      <c r="E3" s="41"/>
    </row>
    <row r="4" spans="1:5" ht="37.5" customHeight="1">
      <c r="A4" s="45" t="s">
        <v>111</v>
      </c>
      <c r="B4" s="45"/>
      <c r="C4" s="45"/>
      <c r="D4" s="45"/>
      <c r="E4" s="45"/>
    </row>
    <row r="5" spans="1:5" ht="15">
      <c r="A5" s="42" t="s">
        <v>3</v>
      </c>
      <c r="B5" s="42"/>
      <c r="C5" s="2" t="s">
        <v>4</v>
      </c>
      <c r="D5" s="3" t="s">
        <v>5</v>
      </c>
      <c r="E5" s="4" t="s">
        <v>6</v>
      </c>
    </row>
    <row r="6" spans="1:5" ht="15">
      <c r="A6" s="43" t="s">
        <v>7</v>
      </c>
      <c r="B6" s="44"/>
      <c r="C6" s="44"/>
      <c r="D6" s="44"/>
      <c r="E6" s="44"/>
    </row>
    <row r="7" spans="1:5" ht="15">
      <c r="A7" s="38" t="s">
        <v>8</v>
      </c>
      <c r="B7" s="38"/>
      <c r="C7" s="38"/>
      <c r="D7" s="38"/>
      <c r="E7" s="38"/>
    </row>
    <row r="8" spans="1:5" ht="12.75" customHeight="1">
      <c r="A8" s="5"/>
      <c r="B8" s="6"/>
      <c r="C8" s="6"/>
      <c r="D8" s="32"/>
      <c r="E8" s="5"/>
    </row>
    <row r="9" spans="1:5" ht="48">
      <c r="A9" s="7" t="s">
        <v>9</v>
      </c>
      <c r="B9" s="7" t="s">
        <v>10</v>
      </c>
      <c r="C9" s="7" t="s">
        <v>11</v>
      </c>
      <c r="D9" s="7" t="s">
        <v>12</v>
      </c>
      <c r="E9" s="7" t="s">
        <v>13</v>
      </c>
    </row>
    <row r="10" spans="1:5" ht="1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48">
      <c r="A11" s="8" t="s">
        <v>14</v>
      </c>
      <c r="B11" s="9" t="s">
        <v>15</v>
      </c>
      <c r="C11" s="7" t="s">
        <v>16</v>
      </c>
      <c r="D11" s="10" t="s">
        <v>17</v>
      </c>
      <c r="E11" s="11">
        <f>E12+E14+E17+E18+E19+E20+E21+E22</f>
        <v>470342.43999999994</v>
      </c>
    </row>
    <row r="12" spans="1:5" ht="36">
      <c r="A12" s="12" t="s">
        <v>18</v>
      </c>
      <c r="B12" s="9" t="s">
        <v>19</v>
      </c>
      <c r="C12" s="7" t="s">
        <v>20</v>
      </c>
      <c r="D12" s="35">
        <v>1736</v>
      </c>
      <c r="E12" s="36">
        <v>8517.17</v>
      </c>
    </row>
    <row r="13" spans="1:5" ht="24">
      <c r="A13" s="13" t="s">
        <v>21</v>
      </c>
      <c r="B13" s="9" t="s">
        <v>22</v>
      </c>
      <c r="C13" s="7" t="s">
        <v>20</v>
      </c>
      <c r="D13" s="35">
        <v>854</v>
      </c>
      <c r="E13" s="36">
        <v>4189.89814516129</v>
      </c>
    </row>
    <row r="14" spans="1:5" ht="24">
      <c r="A14" s="37" t="s">
        <v>23</v>
      </c>
      <c r="B14" s="9" t="s">
        <v>24</v>
      </c>
      <c r="C14" s="7" t="s">
        <v>25</v>
      </c>
      <c r="D14" s="35">
        <v>29989</v>
      </c>
      <c r="E14" s="36">
        <v>37185.57000000001</v>
      </c>
    </row>
    <row r="15" spans="1:5" ht="24">
      <c r="A15" s="37"/>
      <c r="B15" s="9" t="s">
        <v>26</v>
      </c>
      <c r="C15" s="7" t="s">
        <v>27</v>
      </c>
      <c r="D15" s="35">
        <v>0</v>
      </c>
      <c r="E15" s="36">
        <v>0</v>
      </c>
    </row>
    <row r="16" spans="1:5" ht="48">
      <c r="A16" s="37"/>
      <c r="B16" s="9" t="s">
        <v>28</v>
      </c>
      <c r="C16" s="7" t="s">
        <v>29</v>
      </c>
      <c r="D16" s="35">
        <v>0</v>
      </c>
      <c r="E16" s="36">
        <v>0</v>
      </c>
    </row>
    <row r="17" spans="1:5" ht="23.25" customHeight="1">
      <c r="A17" s="37"/>
      <c r="B17" s="9" t="s">
        <v>30</v>
      </c>
      <c r="C17" s="7" t="s">
        <v>31</v>
      </c>
      <c r="D17" s="35">
        <v>5806</v>
      </c>
      <c r="E17" s="36">
        <v>22721.46</v>
      </c>
    </row>
    <row r="18" spans="1:5" ht="24">
      <c r="A18" s="14" t="s">
        <v>32</v>
      </c>
      <c r="B18" s="9" t="s">
        <v>33</v>
      </c>
      <c r="C18" s="7" t="s">
        <v>34</v>
      </c>
      <c r="D18" s="35">
        <v>917</v>
      </c>
      <c r="E18" s="36">
        <v>158869.34999999995</v>
      </c>
    </row>
    <row r="19" spans="1:5" ht="15">
      <c r="A19" s="12" t="s">
        <v>35</v>
      </c>
      <c r="B19" s="9" t="s">
        <v>36</v>
      </c>
      <c r="C19" s="7" t="s">
        <v>37</v>
      </c>
      <c r="D19" s="35">
        <v>146</v>
      </c>
      <c r="E19" s="36">
        <v>8260.63</v>
      </c>
    </row>
    <row r="20" spans="1:5" ht="11.25" customHeight="1">
      <c r="A20" s="12" t="s">
        <v>38</v>
      </c>
      <c r="B20" s="9" t="s">
        <v>39</v>
      </c>
      <c r="C20" s="7" t="s">
        <v>40</v>
      </c>
      <c r="D20" s="35">
        <v>4406</v>
      </c>
      <c r="E20" s="36">
        <v>14403.590000000002</v>
      </c>
    </row>
    <row r="21" spans="1:5" ht="15">
      <c r="A21" s="12" t="s">
        <v>41</v>
      </c>
      <c r="B21" s="9" t="s">
        <v>42</v>
      </c>
      <c r="C21" s="7" t="s">
        <v>16</v>
      </c>
      <c r="D21" s="16" t="s">
        <v>17</v>
      </c>
      <c r="E21" s="36">
        <v>220384.67</v>
      </c>
    </row>
    <row r="22" spans="1:5" ht="24">
      <c r="A22" s="12" t="s">
        <v>43</v>
      </c>
      <c r="B22" s="9" t="s">
        <v>44</v>
      </c>
      <c r="C22" s="7" t="s">
        <v>34</v>
      </c>
      <c r="D22" s="16">
        <v>0</v>
      </c>
      <c r="E22" s="36">
        <v>0</v>
      </c>
    </row>
    <row r="23" spans="1:5" ht="48">
      <c r="A23" s="15" t="s">
        <v>45</v>
      </c>
      <c r="B23" s="9" t="s">
        <v>46</v>
      </c>
      <c r="C23" s="7" t="s">
        <v>16</v>
      </c>
      <c r="D23" s="10" t="s">
        <v>17</v>
      </c>
      <c r="E23" s="11">
        <v>0</v>
      </c>
    </row>
    <row r="24" spans="1:5" ht="36" customHeight="1">
      <c r="A24" s="15" t="s">
        <v>47</v>
      </c>
      <c r="B24" s="9" t="s">
        <v>48</v>
      </c>
      <c r="C24" s="7" t="s">
        <v>16</v>
      </c>
      <c r="D24" s="16" t="s">
        <v>17</v>
      </c>
      <c r="E24" s="17">
        <f>E25+E26+E31+E32+E33+E37+E41</f>
        <v>974979.6000000001</v>
      </c>
    </row>
    <row r="25" spans="1:5" ht="15">
      <c r="A25" s="12" t="s">
        <v>49</v>
      </c>
      <c r="B25" s="9" t="s">
        <v>50</v>
      </c>
      <c r="C25" s="7" t="s">
        <v>20</v>
      </c>
      <c r="D25" s="18">
        <v>10740</v>
      </c>
      <c r="E25" s="19">
        <v>65101.5</v>
      </c>
    </row>
    <row r="26" spans="1:5" ht="24">
      <c r="A26" s="37" t="s">
        <v>23</v>
      </c>
      <c r="B26" s="9" t="s">
        <v>51</v>
      </c>
      <c r="C26" s="20" t="s">
        <v>25</v>
      </c>
      <c r="D26" s="18">
        <v>142937</v>
      </c>
      <c r="E26" s="19">
        <v>174677.9</v>
      </c>
    </row>
    <row r="27" spans="1:5" ht="94.5" customHeight="1">
      <c r="A27" s="37"/>
      <c r="B27" s="9" t="s">
        <v>52</v>
      </c>
      <c r="C27" s="20" t="s">
        <v>53</v>
      </c>
      <c r="D27" s="21">
        <f>18067+D28</f>
        <v>19611</v>
      </c>
      <c r="E27" s="22">
        <v>15959.55</v>
      </c>
    </row>
    <row r="28" spans="1:5" ht="36">
      <c r="A28" s="37"/>
      <c r="B28" s="9" t="s">
        <v>54</v>
      </c>
      <c r="C28" s="20" t="s">
        <v>55</v>
      </c>
      <c r="D28" s="18">
        <v>1544</v>
      </c>
      <c r="E28" s="19">
        <v>5001.25</v>
      </c>
    </row>
    <row r="29" spans="1:5" ht="24">
      <c r="A29" s="37"/>
      <c r="B29" s="9" t="s">
        <v>56</v>
      </c>
      <c r="C29" s="20" t="s">
        <v>57</v>
      </c>
      <c r="D29" s="18">
        <v>0</v>
      </c>
      <c r="E29" s="19">
        <v>0</v>
      </c>
    </row>
    <row r="30" spans="1:5" ht="48">
      <c r="A30" s="37"/>
      <c r="B30" s="9" t="s">
        <v>58</v>
      </c>
      <c r="C30" s="20" t="s">
        <v>29</v>
      </c>
      <c r="D30" s="18">
        <v>0</v>
      </c>
      <c r="E30" s="19">
        <v>0</v>
      </c>
    </row>
    <row r="31" spans="1:5" ht="24">
      <c r="A31" s="37"/>
      <c r="B31" s="9" t="s">
        <v>59</v>
      </c>
      <c r="C31" s="7" t="s">
        <v>60</v>
      </c>
      <c r="D31" s="18">
        <v>9854</v>
      </c>
      <c r="E31" s="19">
        <v>18788.7</v>
      </c>
    </row>
    <row r="32" spans="1:5" ht="15">
      <c r="A32" s="37"/>
      <c r="B32" s="9" t="s">
        <v>61</v>
      </c>
      <c r="C32" s="7" t="s">
        <v>62</v>
      </c>
      <c r="D32" s="18">
        <v>40849</v>
      </c>
      <c r="E32" s="19">
        <v>155583.2</v>
      </c>
    </row>
    <row r="33" spans="1:5" ht="24">
      <c r="A33" s="23" t="s">
        <v>63</v>
      </c>
      <c r="B33" s="24" t="s">
        <v>64</v>
      </c>
      <c r="C33" s="25" t="s">
        <v>34</v>
      </c>
      <c r="D33" s="21">
        <v>6415</v>
      </c>
      <c r="E33" s="22">
        <v>457147.9</v>
      </c>
    </row>
    <row r="34" spans="1:5" ht="15">
      <c r="A34" s="26" t="s">
        <v>65</v>
      </c>
      <c r="B34" s="24" t="s">
        <v>66</v>
      </c>
      <c r="C34" s="25" t="s">
        <v>34</v>
      </c>
      <c r="D34" s="21">
        <v>313</v>
      </c>
      <c r="E34" s="22">
        <v>59806.34</v>
      </c>
    </row>
    <row r="35" spans="1:5" ht="15">
      <c r="A35" s="12" t="s">
        <v>67</v>
      </c>
      <c r="B35" s="9" t="s">
        <v>68</v>
      </c>
      <c r="C35" s="7" t="s">
        <v>34</v>
      </c>
      <c r="D35" s="18">
        <v>84</v>
      </c>
      <c r="E35" s="19">
        <v>8496.6</v>
      </c>
    </row>
    <row r="36" spans="1:5" ht="25.5" customHeight="1">
      <c r="A36" s="12" t="s">
        <v>69</v>
      </c>
      <c r="B36" s="9" t="s">
        <v>70</v>
      </c>
      <c r="C36" s="7" t="s">
        <v>34</v>
      </c>
      <c r="D36" s="18">
        <v>73</v>
      </c>
      <c r="E36" s="27">
        <v>20699.6</v>
      </c>
    </row>
    <row r="37" spans="1:5" ht="15">
      <c r="A37" s="12" t="s">
        <v>35</v>
      </c>
      <c r="B37" s="9" t="s">
        <v>71</v>
      </c>
      <c r="C37" s="7" t="s">
        <v>37</v>
      </c>
      <c r="D37" s="18">
        <v>2056</v>
      </c>
      <c r="E37" s="19">
        <v>85308.1</v>
      </c>
    </row>
    <row r="38" spans="1:5" ht="15">
      <c r="A38" s="26" t="s">
        <v>65</v>
      </c>
      <c r="B38" s="24" t="s">
        <v>72</v>
      </c>
      <c r="C38" s="25" t="s">
        <v>37</v>
      </c>
      <c r="D38" s="21">
        <v>126</v>
      </c>
      <c r="E38" s="22">
        <v>24058.180010000004</v>
      </c>
    </row>
    <row r="39" spans="1:5" ht="15">
      <c r="A39" s="26" t="s">
        <v>73</v>
      </c>
      <c r="B39" s="24" t="s">
        <v>74</v>
      </c>
      <c r="C39" s="25" t="s">
        <v>75</v>
      </c>
      <c r="D39" s="21">
        <v>0</v>
      </c>
      <c r="E39" s="22">
        <v>0</v>
      </c>
    </row>
    <row r="40" spans="1:7" ht="24">
      <c r="A40" s="12" t="s">
        <v>76</v>
      </c>
      <c r="B40" s="9" t="s">
        <v>77</v>
      </c>
      <c r="C40" s="7" t="s">
        <v>40</v>
      </c>
      <c r="D40" s="28">
        <v>0</v>
      </c>
      <c r="E40" s="19">
        <v>0</v>
      </c>
      <c r="G40" s="29"/>
    </row>
    <row r="41" spans="1:5" ht="15">
      <c r="A41" s="12" t="s">
        <v>78</v>
      </c>
      <c r="B41" s="9" t="s">
        <v>79</v>
      </c>
      <c r="C41" s="7" t="s">
        <v>16</v>
      </c>
      <c r="D41" s="28" t="s">
        <v>17</v>
      </c>
      <c r="E41" s="19">
        <v>18372.3</v>
      </c>
    </row>
    <row r="42" spans="1:5" ht="18.75" customHeight="1">
      <c r="A42" s="12" t="s">
        <v>80</v>
      </c>
      <c r="B42" s="9" t="s">
        <v>81</v>
      </c>
      <c r="C42" s="7" t="s">
        <v>16</v>
      </c>
      <c r="D42" s="16" t="s">
        <v>17</v>
      </c>
      <c r="E42" s="19"/>
    </row>
    <row r="43" spans="1:5" ht="24">
      <c r="A43" s="12" t="s">
        <v>82</v>
      </c>
      <c r="B43" s="9" t="s">
        <v>83</v>
      </c>
      <c r="C43" s="7" t="s">
        <v>16</v>
      </c>
      <c r="D43" s="16" t="s">
        <v>17</v>
      </c>
      <c r="E43" s="19">
        <f>E44+E45+E48+E49+E50+E54</f>
        <v>956607.3</v>
      </c>
    </row>
    <row r="44" spans="1:5" ht="15">
      <c r="A44" s="12" t="s">
        <v>84</v>
      </c>
      <c r="B44" s="9" t="s">
        <v>85</v>
      </c>
      <c r="C44" s="7" t="s">
        <v>20</v>
      </c>
      <c r="D44" s="18">
        <f aca="true" t="shared" si="0" ref="D44:E47">D25</f>
        <v>10740</v>
      </c>
      <c r="E44" s="19">
        <f t="shared" si="0"/>
        <v>65101.5</v>
      </c>
    </row>
    <row r="45" spans="1:5" ht="24">
      <c r="A45" s="37" t="s">
        <v>23</v>
      </c>
      <c r="B45" s="9" t="s">
        <v>86</v>
      </c>
      <c r="C45" s="20" t="s">
        <v>87</v>
      </c>
      <c r="D45" s="18">
        <f t="shared" si="0"/>
        <v>142937</v>
      </c>
      <c r="E45" s="27">
        <f t="shared" si="0"/>
        <v>174677.9</v>
      </c>
    </row>
    <row r="46" spans="1:5" ht="72">
      <c r="A46" s="37"/>
      <c r="B46" s="9" t="s">
        <v>88</v>
      </c>
      <c r="C46" s="20" t="s">
        <v>89</v>
      </c>
      <c r="D46" s="18">
        <f t="shared" si="0"/>
        <v>19611</v>
      </c>
      <c r="E46" s="19">
        <f t="shared" si="0"/>
        <v>15959.55</v>
      </c>
    </row>
    <row r="47" spans="1:5" ht="36">
      <c r="A47" s="37"/>
      <c r="B47" s="9" t="s">
        <v>90</v>
      </c>
      <c r="C47" s="20" t="s">
        <v>91</v>
      </c>
      <c r="D47" s="18">
        <f t="shared" si="0"/>
        <v>1544</v>
      </c>
      <c r="E47" s="19">
        <f t="shared" si="0"/>
        <v>5001.25</v>
      </c>
    </row>
    <row r="48" spans="1:5" ht="36">
      <c r="A48" s="37"/>
      <c r="B48" s="9" t="s">
        <v>92</v>
      </c>
      <c r="C48" s="7" t="s">
        <v>93</v>
      </c>
      <c r="D48" s="18">
        <f aca="true" t="shared" si="1" ref="D48:E54">D31</f>
        <v>9854</v>
      </c>
      <c r="E48" s="27">
        <f t="shared" si="1"/>
        <v>18788.7</v>
      </c>
    </row>
    <row r="49" spans="1:5" ht="21.75" customHeight="1">
      <c r="A49" s="37"/>
      <c r="B49" s="9" t="s">
        <v>94</v>
      </c>
      <c r="C49" s="7" t="s">
        <v>95</v>
      </c>
      <c r="D49" s="18">
        <f t="shared" si="1"/>
        <v>40849</v>
      </c>
      <c r="E49" s="27">
        <f t="shared" si="1"/>
        <v>155583.2</v>
      </c>
    </row>
    <row r="50" spans="1:5" ht="24">
      <c r="A50" s="14" t="s">
        <v>96</v>
      </c>
      <c r="B50" s="9" t="s">
        <v>97</v>
      </c>
      <c r="C50" s="7" t="s">
        <v>34</v>
      </c>
      <c r="D50" s="18">
        <f t="shared" si="1"/>
        <v>6415</v>
      </c>
      <c r="E50" s="19">
        <f t="shared" si="1"/>
        <v>457147.9</v>
      </c>
    </row>
    <row r="51" spans="1:5" ht="24">
      <c r="A51" s="26" t="s">
        <v>98</v>
      </c>
      <c r="B51" s="24" t="s">
        <v>99</v>
      </c>
      <c r="C51" s="25" t="s">
        <v>34</v>
      </c>
      <c r="D51" s="21">
        <f t="shared" si="1"/>
        <v>313</v>
      </c>
      <c r="E51" s="22">
        <f t="shared" si="1"/>
        <v>59806.34</v>
      </c>
    </row>
    <row r="52" spans="1:5" ht="24">
      <c r="A52" s="12" t="s">
        <v>100</v>
      </c>
      <c r="B52" s="9" t="s">
        <v>99</v>
      </c>
      <c r="C52" s="25" t="s">
        <v>34</v>
      </c>
      <c r="D52" s="18">
        <f t="shared" si="1"/>
        <v>84</v>
      </c>
      <c r="E52" s="19">
        <f t="shared" si="1"/>
        <v>8496.6</v>
      </c>
    </row>
    <row r="53" spans="1:5" ht="24">
      <c r="A53" s="12" t="s">
        <v>101</v>
      </c>
      <c r="B53" s="9" t="s">
        <v>102</v>
      </c>
      <c r="C53" s="7" t="s">
        <v>34</v>
      </c>
      <c r="D53" s="18">
        <f t="shared" si="1"/>
        <v>73</v>
      </c>
      <c r="E53" s="27">
        <f t="shared" si="1"/>
        <v>20699.6</v>
      </c>
    </row>
    <row r="54" spans="1:5" ht="24">
      <c r="A54" s="12" t="s">
        <v>103</v>
      </c>
      <c r="B54" s="9" t="s">
        <v>104</v>
      </c>
      <c r="C54" s="7" t="s">
        <v>37</v>
      </c>
      <c r="D54" s="18">
        <f t="shared" si="1"/>
        <v>2056</v>
      </c>
      <c r="E54" s="19">
        <f t="shared" si="1"/>
        <v>85308.1</v>
      </c>
    </row>
    <row r="55" spans="1:5" ht="24">
      <c r="A55" s="26" t="s">
        <v>105</v>
      </c>
      <c r="B55" s="24" t="s">
        <v>106</v>
      </c>
      <c r="C55" s="25" t="s">
        <v>37</v>
      </c>
      <c r="D55" s="21">
        <f>D38</f>
        <v>126</v>
      </c>
      <c r="E55" s="22">
        <f>E38</f>
        <v>24058.180010000004</v>
      </c>
    </row>
    <row r="56" spans="1:5" ht="24">
      <c r="A56" s="26" t="s">
        <v>107</v>
      </c>
      <c r="B56" s="24" t="s">
        <v>108</v>
      </c>
      <c r="C56" s="25" t="s">
        <v>75</v>
      </c>
      <c r="D56" s="21">
        <f>D39</f>
        <v>0</v>
      </c>
      <c r="E56" s="22">
        <f>E39</f>
        <v>0</v>
      </c>
    </row>
    <row r="57" spans="1:5" ht="15">
      <c r="A57" s="15" t="s">
        <v>109</v>
      </c>
      <c r="B57" s="9" t="s">
        <v>110</v>
      </c>
      <c r="C57" s="7" t="s">
        <v>16</v>
      </c>
      <c r="D57" s="16" t="s">
        <v>17</v>
      </c>
      <c r="E57" s="34">
        <f>E11+E24</f>
        <v>1445322.04</v>
      </c>
    </row>
    <row r="58" spans="4:5" ht="8.25" customHeight="1">
      <c r="D58" s="33"/>
      <c r="E58" s="30"/>
    </row>
  </sheetData>
  <sheetProtection/>
  <mergeCells count="10">
    <mergeCell ref="A14:A17"/>
    <mergeCell ref="A26:A32"/>
    <mergeCell ref="A45:A49"/>
    <mergeCell ref="A7:E7"/>
    <mergeCell ref="A1:E1"/>
    <mergeCell ref="A2:E2"/>
    <mergeCell ref="A3:E3"/>
    <mergeCell ref="A5:B5"/>
    <mergeCell ref="A6:E6"/>
    <mergeCell ref="A4:E4"/>
  </mergeCells>
  <printOptions/>
  <pageMargins left="0.7480314960629921" right="0.1968503937007874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dcterms:created xsi:type="dcterms:W3CDTF">2019-05-21T03:29:32Z</dcterms:created>
  <dcterms:modified xsi:type="dcterms:W3CDTF">2019-09-16T22:15:53Z</dcterms:modified>
  <cp:category/>
  <cp:version/>
  <cp:contentType/>
  <cp:contentStatus/>
</cp:coreProperties>
</file>