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65" windowWidth="19440" windowHeight="11760"/>
  </bookViews>
  <sheets>
    <sheet name="Лист1" sheetId="11" r:id="rId1"/>
  </sheets>
  <definedNames>
    <definedName name="_xlnm.Print_Titles" localSheetId="0">Лист1!$8:$11</definedName>
    <definedName name="_xlnm.Print_Area" localSheetId="0">Лист1!$A$1:$K$39</definedName>
  </definedNames>
  <calcPr calcId="125725"/>
</workbook>
</file>

<file path=xl/calcChain.xml><?xml version="1.0" encoding="utf-8"?>
<calcChain xmlns="http://schemas.openxmlformats.org/spreadsheetml/2006/main">
  <c r="G35" i="11"/>
  <c r="H35"/>
  <c r="I35"/>
  <c r="J35"/>
  <c r="F35"/>
  <c r="F37"/>
  <c r="G37"/>
  <c r="H37"/>
  <c r="I37"/>
  <c r="F36"/>
  <c r="E36" s="1"/>
  <c r="G36"/>
  <c r="H36"/>
  <c r="I36"/>
  <c r="J36"/>
  <c r="J37"/>
  <c r="G29"/>
  <c r="H29"/>
  <c r="H33" s="1"/>
  <c r="I29"/>
  <c r="I33" s="1"/>
  <c r="J29"/>
  <c r="F29"/>
  <c r="F33" s="1"/>
  <c r="E30"/>
  <c r="G33" l="1"/>
  <c r="E37"/>
  <c r="J33"/>
  <c r="E35"/>
  <c r="E29"/>
  <c r="G26"/>
  <c r="H26"/>
  <c r="I26"/>
  <c r="J26"/>
  <c r="F26"/>
  <c r="E25"/>
  <c r="E24"/>
  <c r="G22"/>
  <c r="H22"/>
  <c r="I22"/>
  <c r="J22"/>
  <c r="F22"/>
  <c r="E21"/>
  <c r="E20"/>
  <c r="G19"/>
  <c r="H19"/>
  <c r="I19"/>
  <c r="J19"/>
  <c r="F19"/>
  <c r="E18"/>
  <c r="E17"/>
  <c r="F16"/>
  <c r="G16"/>
  <c r="H16"/>
  <c r="I16"/>
  <c r="J16"/>
  <c r="E14"/>
  <c r="E15"/>
  <c r="E33" l="1"/>
  <c r="E26"/>
  <c r="E22"/>
  <c r="E16"/>
  <c r="E19"/>
  <c r="E12" l="1"/>
  <c r="E31"/>
  <c r="E32"/>
  <c r="E27"/>
  <c r="E28"/>
  <c r="E23"/>
  <c r="E13" l="1"/>
</calcChain>
</file>

<file path=xl/sharedStrings.xml><?xml version="1.0" encoding="utf-8"?>
<sst xmlns="http://schemas.openxmlformats.org/spreadsheetml/2006/main" count="86" uniqueCount="48">
  <si>
    <t>№ п/п</t>
  </si>
  <si>
    <t>Потребность в финансовых средствах, тыс. руб.</t>
  </si>
  <si>
    <t>всего</t>
  </si>
  <si>
    <t>в том числе по годам:</t>
  </si>
  <si>
    <t>Наименование мероприятия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</si>
  <si>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</si>
  <si>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</si>
  <si>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</si>
  <si>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</si>
  <si>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</si>
  <si>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</si>
  <si>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</si>
  <si>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</si>
  <si>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</si>
  <si>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Источник финансирования</t>
  </si>
  <si>
    <t>Поощрение (награждение) к профессиональным праздникам и конкурсам СМИ</t>
  </si>
  <si>
    <t>2020-2024 гг.</t>
  </si>
  <si>
    <t>Мэрия города Магадана</t>
  </si>
  <si>
    <t>Информирование населения о деятельности органов местного самоуправления муниципального образования «Город Магадан» о социально-экономическом, культурном развитии города в телевизионных проектах и радиоэфирах</t>
  </si>
  <si>
    <t>Управление культуры мэрии города Магадана</t>
  </si>
  <si>
    <t>Сбор и анализ социально-экономических данных и общественно-политической ситуации, касающихся деятельности органов местного самоуправления, взаимодействие со СМИ</t>
  </si>
  <si>
    <t>Итого по программе,</t>
  </si>
  <si>
    <t>в том числе:</t>
  </si>
  <si>
    <t>Магаданская городская Дума</t>
  </si>
  <si>
    <t xml:space="preserve">Исполнитель (получатель денежных средств)
</t>
  </si>
  <si>
    <t>Срок  реализации</t>
  </si>
  <si>
    <t>«Информирование населения о деятельности органов местного самоуправления на территории муниципального образования «Город Магадан» в 2020-2024 годах»</t>
  </si>
  <si>
    <t xml:space="preserve">7. Система программных мероприятий </t>
  </si>
  <si>
    <t>Подготовка и прокат информационно-презентационных видеороликов</t>
  </si>
  <si>
    <t>Приложение № 1</t>
  </si>
  <si>
    <t>к Проекту программы</t>
  </si>
  <si>
    <t>Бюджет МО «Город Магадан»</t>
  </si>
  <si>
    <t xml:space="preserve"> Мэрия города Магадана</t>
  </si>
  <si>
    <t>Итого по п. 2</t>
  </si>
  <si>
    <t>Итого по п. 3</t>
  </si>
  <si>
    <t>Итого по п. 4</t>
  </si>
  <si>
    <t>Подготовка и изготовление информационно-презентационных материалов</t>
  </si>
  <si>
    <t>Информирование населения о деятельности органов местного самоуправления муниципального образования «Город Магадан» о социально-экономическом, общественно-политическом, культурном развитии города в сети Интернет</t>
  </si>
  <si>
    <t>Изготовление и размещение баннеров, растяжек, пресс-волов, информирующих население о деятельности органов местного самоуправления муниципального образования «Город Магадан»</t>
  </si>
  <si>
    <t>Информирование населения о деятельности органов местного самоуправления муниципального образования «Город Магадан» о социально-экономическом, общественно-политическом, культурном развитии города в печатных изданиях</t>
  </si>
  <si>
    <t>9.1</t>
  </si>
  <si>
    <t xml:space="preserve">Подготовка и размещение информационных материалов, специализированных передач, в том числе:
</t>
  </si>
  <si>
    <t>посвященных сохранению 
традиционных для России нравственных ориентиров, межнационального и межконфессионального согласия, а также приобщению молодежи к ценностям российской культуры</t>
  </si>
  <si>
    <t>9.2</t>
  </si>
  <si>
    <t xml:space="preserve">направленных на информирование молодежи о негативных последствиях и ответственности за употребление наркотических и психотропных веществ </t>
  </si>
  <si>
    <t>9.3</t>
  </si>
  <si>
    <t>направленных на предотвращение правонарушений и преступлений коррупционной направленности</t>
  </si>
  <si>
    <t>Итого по п. 6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</si>
</sst>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 shrinkToFit="1"/>
      <protection locked="0"/>
    </xf>
    <xf numFmtId="0" fontId="4" fillId="0" borderId="3" xfId="0" applyFont="1" applyBorder="1" applyAlignment="1" applyProtection="1">
      <alignment vertical="top" wrapText="1" shrinkToFit="1"/>
      <protection locked="0"/>
    </xf>
    <xf numFmtId="0" fontId="4" fillId="0" borderId="2" xfId="0" applyFont="1" applyBorder="1" applyAlignment="1" applyProtection="1">
      <alignment vertical="top" wrapText="1" shrinkToFit="1"/>
      <protection locked="0"/>
    </xf>
    <xf numFmtId="0" fontId="4" fillId="0" borderId="0" xfId="0" applyFont="1" applyAlignment="1" applyProtection="1">
      <alignment vertical="top" wrapText="1" shrinkToFit="1"/>
      <protection locked="0"/>
    </xf>
    <xf numFmtId="0" fontId="0" fillId="0" borderId="0" xfId="0" applyAlignment="1">
      <alignment vertical="top" wrapText="1" shrinkToFit="1"/>
    </xf>
    <xf numFmtId="0" fontId="1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5" fillId="0" borderId="0" xfId="0" applyFont="1" applyAlignment="1" applyProtection="1">
      <alignment vertical="top" wrapText="1" shrinkToFi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 shrinkToFit="1"/>
    </xf>
    <xf numFmtId="0" fontId="3" fillId="0" borderId="1" xfId="0" applyFont="1" applyBorder="1" applyAlignment="1">
      <alignment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top" wrapText="1" shrinkToFit="1"/>
      <protection locked="0"/>
    </xf>
    <xf numFmtId="49" fontId="5" fillId="0" borderId="0" xfId="0" applyNumberFormat="1" applyFont="1" applyAlignment="1">
      <alignment vertical="center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 applyProtection="1">
      <alignment horizontal="left" vertical="top" wrapText="1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 shrinkToFi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top" wrapText="1" shrinkToFit="1"/>
      <protection locked="0"/>
    </xf>
    <xf numFmtId="0" fontId="3" fillId="0" borderId="3" xfId="0" applyFont="1" applyBorder="1" applyAlignment="1" applyProtection="1">
      <alignment horizontal="left" vertical="top" wrapText="1" shrinkToFi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 applyProtection="1">
      <alignment vertical="top" wrapText="1" shrinkToFi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 shrinkToFi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16" zoomScale="85" zoomScaleNormal="85" zoomScaleSheetLayoutView="95" workbookViewId="0">
      <selection activeCell="B24" sqref="B24:B25"/>
    </sheetView>
  </sheetViews>
  <sheetFormatPr defaultRowHeight="15"/>
  <cols>
    <col min="1" max="1" width="5.7109375" style="32" customWidth="1"/>
    <col min="2" max="2" width="29.42578125" style="10" customWidth="1"/>
    <col min="3" max="3" width="12.140625" style="41" customWidth="1"/>
    <col min="4" max="4" width="14.85546875" style="41" customWidth="1"/>
    <col min="5" max="5" width="12.7109375" customWidth="1"/>
    <col min="6" max="6" width="10.85546875" customWidth="1"/>
    <col min="7" max="7" width="12" customWidth="1"/>
    <col min="8" max="8" width="10.42578125" customWidth="1"/>
    <col min="9" max="9" width="10.85546875" customWidth="1"/>
    <col min="10" max="10" width="10.140625" customWidth="1"/>
    <col min="11" max="11" width="14.85546875" style="24" customWidth="1"/>
  </cols>
  <sheetData>
    <row r="1" spans="1:13" ht="15.75">
      <c r="A1" s="29"/>
      <c r="B1" s="18"/>
      <c r="C1" s="34"/>
      <c r="D1" s="34"/>
      <c r="E1" s="19"/>
      <c r="F1" s="19"/>
      <c r="G1" s="19"/>
      <c r="H1" s="19"/>
      <c r="I1" s="71" t="s">
        <v>29</v>
      </c>
      <c r="J1" s="71"/>
      <c r="K1" s="71"/>
      <c r="L1" s="17"/>
      <c r="M1" s="17"/>
    </row>
    <row r="2" spans="1:13" ht="15.75">
      <c r="A2" s="29"/>
      <c r="B2" s="18"/>
      <c r="C2" s="34"/>
      <c r="D2" s="34"/>
      <c r="E2" s="19"/>
      <c r="F2" s="19"/>
      <c r="G2" s="19"/>
      <c r="H2" s="19"/>
      <c r="I2" s="71" t="s">
        <v>30</v>
      </c>
      <c r="J2" s="71"/>
      <c r="K2" s="71"/>
    </row>
    <row r="3" spans="1:13">
      <c r="A3" s="29"/>
      <c r="B3" s="18"/>
      <c r="C3" s="34"/>
      <c r="D3" s="34"/>
      <c r="E3" s="19"/>
      <c r="F3" s="19"/>
      <c r="G3" s="19"/>
      <c r="H3" s="19"/>
      <c r="I3" s="19"/>
      <c r="J3" s="70"/>
      <c r="K3" s="70"/>
    </row>
    <row r="4" spans="1:13" ht="18.75">
      <c r="A4" s="75" t="s">
        <v>27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11"/>
    </row>
    <row r="5" spans="1:13">
      <c r="A5" s="1"/>
      <c r="B5" s="20"/>
      <c r="C5" s="35"/>
      <c r="D5" s="35"/>
      <c r="E5" s="21"/>
      <c r="F5" s="21"/>
      <c r="G5" s="21"/>
      <c r="H5" s="21"/>
      <c r="I5" s="21"/>
      <c r="J5" s="21"/>
      <c r="K5" s="22"/>
      <c r="L5" s="2"/>
    </row>
    <row r="6" spans="1:13" ht="45" customHeight="1">
      <c r="A6" s="80" t="s">
        <v>26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5"/>
    </row>
    <row r="7" spans="1:13" ht="18.75">
      <c r="A7" s="27"/>
      <c r="B7" s="6"/>
      <c r="C7" s="27"/>
      <c r="D7" s="27"/>
      <c r="E7" s="13"/>
      <c r="F7" s="13"/>
      <c r="G7" s="13"/>
      <c r="H7" s="13"/>
      <c r="I7" s="13"/>
      <c r="J7" s="13"/>
      <c r="K7" s="14"/>
      <c r="L7" s="3"/>
    </row>
    <row r="8" spans="1:13" ht="26.25" customHeight="1">
      <c r="A8" s="81" t="s">
        <v>0</v>
      </c>
      <c r="B8" s="72" t="s">
        <v>4</v>
      </c>
      <c r="C8" s="73" t="s">
        <v>25</v>
      </c>
      <c r="D8" s="73" t="s">
        <v>24</v>
      </c>
      <c r="E8" s="74" t="s">
        <v>1</v>
      </c>
      <c r="F8" s="74"/>
      <c r="G8" s="74"/>
      <c r="H8" s="74"/>
      <c r="I8" s="74"/>
      <c r="J8" s="74"/>
      <c r="K8" s="74" t="s">
        <v>14</v>
      </c>
      <c r="L8" s="2"/>
    </row>
    <row r="9" spans="1:13" ht="27.75" customHeight="1">
      <c r="A9" s="81"/>
      <c r="B9" s="72"/>
      <c r="C9" s="73"/>
      <c r="D9" s="73"/>
      <c r="E9" s="74" t="s">
        <v>2</v>
      </c>
      <c r="F9" s="74" t="s">
        <v>3</v>
      </c>
      <c r="G9" s="74"/>
      <c r="H9" s="74"/>
      <c r="I9" s="74"/>
      <c r="J9" s="74"/>
      <c r="K9" s="74"/>
      <c r="L9" s="2"/>
    </row>
    <row r="10" spans="1:13" ht="21" customHeight="1">
      <c r="A10" s="81"/>
      <c r="B10" s="72"/>
      <c r="C10" s="73"/>
      <c r="D10" s="73"/>
      <c r="E10" s="74"/>
      <c r="F10" s="4">
        <v>2020</v>
      </c>
      <c r="G10" s="4">
        <v>2021</v>
      </c>
      <c r="H10" s="4">
        <v>2022</v>
      </c>
      <c r="I10" s="4">
        <v>2023</v>
      </c>
      <c r="J10" s="4">
        <v>2024</v>
      </c>
      <c r="K10" s="74"/>
      <c r="L10" s="2"/>
    </row>
    <row r="11" spans="1:13">
      <c r="A11" s="30">
        <v>1</v>
      </c>
      <c r="B11" s="7">
        <v>2</v>
      </c>
      <c r="C11" s="36">
        <v>3</v>
      </c>
      <c r="D11" s="36">
        <v>4</v>
      </c>
      <c r="E11" s="12">
        <v>5</v>
      </c>
      <c r="F11" s="12">
        <v>6</v>
      </c>
      <c r="G11" s="12">
        <v>7</v>
      </c>
      <c r="H11" s="12">
        <v>8</v>
      </c>
      <c r="I11" s="12">
        <v>9</v>
      </c>
      <c r="J11" s="12">
        <v>10</v>
      </c>
      <c r="K11" s="23">
        <v>11</v>
      </c>
      <c r="L11" s="2"/>
    </row>
    <row r="12" spans="1:13" ht="42" customHeight="1">
      <c r="A12" s="33" t="s">
        <v>5</v>
      </c>
      <c r="B12" s="53" t="s">
        <v>15</v>
      </c>
      <c r="C12" s="42" t="s">
        <v>16</v>
      </c>
      <c r="D12" s="42" t="s">
        <v>17</v>
      </c>
      <c r="E12" s="43">
        <f t="shared" ref="E12" si="0">SUM(F12:J12)</f>
        <v>1075.4279999999999</v>
      </c>
      <c r="F12" s="44">
        <v>198.828</v>
      </c>
      <c r="G12" s="44">
        <v>206.58199999999999</v>
      </c>
      <c r="H12" s="44">
        <v>214.63900000000001</v>
      </c>
      <c r="I12" s="44">
        <v>223.22499999999999</v>
      </c>
      <c r="J12" s="44">
        <v>232.154</v>
      </c>
      <c r="K12" s="45" t="s">
        <v>31</v>
      </c>
      <c r="L12" s="2"/>
    </row>
    <row r="13" spans="1:13" ht="25.5" customHeight="1">
      <c r="A13" s="61" t="s">
        <v>6</v>
      </c>
      <c r="B13" s="63" t="s">
        <v>18</v>
      </c>
      <c r="C13" s="57" t="s">
        <v>16</v>
      </c>
      <c r="D13" s="42" t="s">
        <v>17</v>
      </c>
      <c r="E13" s="43">
        <f t="shared" ref="E13:E22" si="1">SUM(F13:J13)</f>
        <v>48033.271999999997</v>
      </c>
      <c r="F13" s="44">
        <v>8901.4750000000004</v>
      </c>
      <c r="G13" s="44">
        <v>9221.9279999999999</v>
      </c>
      <c r="H13" s="44">
        <v>9581.5830000000005</v>
      </c>
      <c r="I13" s="44">
        <v>9964.8459999999995</v>
      </c>
      <c r="J13" s="44">
        <v>10363.44</v>
      </c>
      <c r="K13" s="59" t="s">
        <v>31</v>
      </c>
      <c r="L13" s="2"/>
    </row>
    <row r="14" spans="1:13" ht="38.25">
      <c r="A14" s="84"/>
      <c r="B14" s="82"/>
      <c r="C14" s="83"/>
      <c r="D14" s="42" t="s">
        <v>19</v>
      </c>
      <c r="E14" s="43">
        <f t="shared" si="1"/>
        <v>52785.448000000004</v>
      </c>
      <c r="F14" s="44">
        <v>9759.1200000000008</v>
      </c>
      <c r="G14" s="44">
        <v>10139.726000000001</v>
      </c>
      <c r="H14" s="44">
        <v>10535.174999999999</v>
      </c>
      <c r="I14" s="44">
        <v>10956.582</v>
      </c>
      <c r="J14" s="44">
        <v>11394.844999999999</v>
      </c>
      <c r="K14" s="69"/>
      <c r="L14" s="2"/>
    </row>
    <row r="15" spans="1:13" ht="47.25" customHeight="1">
      <c r="A15" s="62"/>
      <c r="B15" s="64"/>
      <c r="C15" s="83"/>
      <c r="D15" s="42" t="s">
        <v>23</v>
      </c>
      <c r="E15" s="43">
        <f t="shared" si="1"/>
        <v>10982.398000000001</v>
      </c>
      <c r="F15" s="44">
        <v>2030.4559999999999</v>
      </c>
      <c r="G15" s="44">
        <v>2109.6439999999998</v>
      </c>
      <c r="H15" s="44">
        <v>2191.92</v>
      </c>
      <c r="I15" s="44">
        <v>2279.5970000000002</v>
      </c>
      <c r="J15" s="44">
        <v>2370.7809999999999</v>
      </c>
      <c r="K15" s="69"/>
      <c r="L15" s="2"/>
    </row>
    <row r="16" spans="1:13" ht="22.5" customHeight="1">
      <c r="A16" s="33"/>
      <c r="B16" s="28" t="s">
        <v>33</v>
      </c>
      <c r="C16" s="37"/>
      <c r="D16" s="42"/>
      <c r="E16" s="43">
        <f t="shared" si="1"/>
        <v>111801.11799999999</v>
      </c>
      <c r="F16" s="43">
        <f t="shared" ref="F16:J16" si="2">SUM(F13:F15)</f>
        <v>20691.050999999999</v>
      </c>
      <c r="G16" s="43">
        <f>SUM(G13:G15)</f>
        <v>21471.298000000003</v>
      </c>
      <c r="H16" s="43">
        <f>SUM(H13:H15)</f>
        <v>22308.678</v>
      </c>
      <c r="I16" s="43">
        <f t="shared" si="2"/>
        <v>23201.025000000001</v>
      </c>
      <c r="J16" s="43">
        <f t="shared" si="2"/>
        <v>24129.065999999999</v>
      </c>
      <c r="K16" s="60"/>
      <c r="L16" s="2"/>
    </row>
    <row r="17" spans="1:12" ht="51" customHeight="1">
      <c r="A17" s="61" t="s">
        <v>7</v>
      </c>
      <c r="B17" s="63" t="s">
        <v>37</v>
      </c>
      <c r="C17" s="57" t="s">
        <v>16</v>
      </c>
      <c r="D17" s="42" t="s">
        <v>17</v>
      </c>
      <c r="E17" s="43">
        <f t="shared" si="1"/>
        <v>5936.1319999999996</v>
      </c>
      <c r="F17" s="44">
        <v>1097.489</v>
      </c>
      <c r="G17" s="44">
        <v>1140.2909999999999</v>
      </c>
      <c r="H17" s="44">
        <v>1184.7619999999999</v>
      </c>
      <c r="I17" s="44">
        <v>1232.152</v>
      </c>
      <c r="J17" s="44">
        <v>1281.4380000000001</v>
      </c>
      <c r="K17" s="59" t="s">
        <v>31</v>
      </c>
      <c r="L17" s="2"/>
    </row>
    <row r="18" spans="1:12" ht="60" customHeight="1">
      <c r="A18" s="62"/>
      <c r="B18" s="64"/>
      <c r="C18" s="58"/>
      <c r="D18" s="42" t="s">
        <v>23</v>
      </c>
      <c r="E18" s="46">
        <f t="shared" si="1"/>
        <v>2521.5990000000002</v>
      </c>
      <c r="F18" s="47">
        <v>466.2</v>
      </c>
      <c r="G18" s="47">
        <v>484.38200000000001</v>
      </c>
      <c r="H18" s="47">
        <v>503.27300000000002</v>
      </c>
      <c r="I18" s="47">
        <v>523.404</v>
      </c>
      <c r="J18" s="47">
        <v>544.34</v>
      </c>
      <c r="K18" s="60"/>
      <c r="L18" s="2"/>
    </row>
    <row r="19" spans="1:12" ht="22.5" customHeight="1">
      <c r="A19" s="33"/>
      <c r="B19" s="28" t="s">
        <v>34</v>
      </c>
      <c r="C19" s="37"/>
      <c r="D19" s="42"/>
      <c r="E19" s="46">
        <f t="shared" si="1"/>
        <v>8457.7309999999998</v>
      </c>
      <c r="F19" s="46">
        <f>SUM(F17:F18)</f>
        <v>1563.6890000000001</v>
      </c>
      <c r="G19" s="46">
        <f t="shared" ref="G19:J19" si="3">SUM(G17:G18)</f>
        <v>1624.673</v>
      </c>
      <c r="H19" s="46">
        <f t="shared" si="3"/>
        <v>1688.0349999999999</v>
      </c>
      <c r="I19" s="46">
        <f t="shared" si="3"/>
        <v>1755.556</v>
      </c>
      <c r="J19" s="46">
        <f t="shared" si="3"/>
        <v>1825.7780000000002</v>
      </c>
      <c r="K19" s="48"/>
      <c r="L19" s="2"/>
    </row>
    <row r="20" spans="1:12" ht="69.75" customHeight="1">
      <c r="A20" s="61" t="s">
        <v>8</v>
      </c>
      <c r="B20" s="63" t="s">
        <v>39</v>
      </c>
      <c r="C20" s="57" t="s">
        <v>16</v>
      </c>
      <c r="D20" s="42" t="s">
        <v>17</v>
      </c>
      <c r="E20" s="46">
        <f t="shared" si="1"/>
        <v>23526.813000000006</v>
      </c>
      <c r="F20" s="47">
        <v>4349.7030000000004</v>
      </c>
      <c r="G20" s="47">
        <v>4519.3410000000003</v>
      </c>
      <c r="H20" s="47">
        <v>4695.5950000000003</v>
      </c>
      <c r="I20" s="47">
        <v>4883.4189999999999</v>
      </c>
      <c r="J20" s="47">
        <v>5078.7550000000001</v>
      </c>
      <c r="K20" s="59" t="s">
        <v>31</v>
      </c>
      <c r="L20" s="2"/>
    </row>
    <row r="21" spans="1:12" ht="43.5" customHeight="1">
      <c r="A21" s="62"/>
      <c r="B21" s="64"/>
      <c r="C21" s="58"/>
      <c r="D21" s="42" t="s">
        <v>23</v>
      </c>
      <c r="E21" s="46">
        <f t="shared" si="1"/>
        <v>2252.2470000000003</v>
      </c>
      <c r="F21" s="47">
        <v>416.40199999999999</v>
      </c>
      <c r="G21" s="47">
        <v>432.64100000000002</v>
      </c>
      <c r="H21" s="47">
        <v>449.51400000000001</v>
      </c>
      <c r="I21" s="47">
        <v>467.495</v>
      </c>
      <c r="J21" s="47">
        <v>486.19499999999999</v>
      </c>
      <c r="K21" s="60"/>
      <c r="L21" s="2"/>
    </row>
    <row r="22" spans="1:12" ht="22.5" customHeight="1">
      <c r="A22" s="33"/>
      <c r="B22" s="28" t="s">
        <v>35</v>
      </c>
      <c r="C22" s="37"/>
      <c r="D22" s="42"/>
      <c r="E22" s="46">
        <f t="shared" si="1"/>
        <v>25779.06</v>
      </c>
      <c r="F22" s="46">
        <f>SUM(F20:F21)</f>
        <v>4766.1050000000005</v>
      </c>
      <c r="G22" s="46">
        <f t="shared" ref="G22:J22" si="4">SUM(G20:G21)</f>
        <v>4951.982</v>
      </c>
      <c r="H22" s="46">
        <f t="shared" si="4"/>
        <v>5145.1090000000004</v>
      </c>
      <c r="I22" s="46">
        <f t="shared" si="4"/>
        <v>5350.9139999999998</v>
      </c>
      <c r="J22" s="46">
        <f t="shared" si="4"/>
        <v>5564.95</v>
      </c>
      <c r="K22" s="48"/>
      <c r="L22" s="2"/>
    </row>
    <row r="23" spans="1:12" ht="86.25" customHeight="1">
      <c r="A23" s="33" t="s">
        <v>9</v>
      </c>
      <c r="B23" s="53" t="s">
        <v>38</v>
      </c>
      <c r="C23" s="42" t="s">
        <v>16</v>
      </c>
      <c r="D23" s="42" t="s">
        <v>17</v>
      </c>
      <c r="E23" s="46">
        <f t="shared" ref="E23:E32" si="5">SUM(F23:J23)</f>
        <v>1349.5569999999998</v>
      </c>
      <c r="F23" s="47">
        <v>249.51</v>
      </c>
      <c r="G23" s="47">
        <v>259.24099999999999</v>
      </c>
      <c r="H23" s="47">
        <v>269.351</v>
      </c>
      <c r="I23" s="47">
        <v>280.125</v>
      </c>
      <c r="J23" s="47">
        <v>291.33</v>
      </c>
      <c r="K23" s="45" t="s">
        <v>31</v>
      </c>
      <c r="L23" s="2"/>
    </row>
    <row r="24" spans="1:12" ht="45" customHeight="1">
      <c r="A24" s="65" t="s">
        <v>10</v>
      </c>
      <c r="B24" s="66" t="s">
        <v>36</v>
      </c>
      <c r="C24" s="68" t="s">
        <v>16</v>
      </c>
      <c r="D24" s="42" t="s">
        <v>17</v>
      </c>
      <c r="E24" s="46">
        <f>SUM(F24:J24)</f>
        <v>2586.6039999999998</v>
      </c>
      <c r="F24" s="47">
        <v>478.21800000000002</v>
      </c>
      <c r="G24" s="47">
        <v>496.86900000000003</v>
      </c>
      <c r="H24" s="47">
        <v>516.24699999999996</v>
      </c>
      <c r="I24" s="47">
        <v>536.89700000000005</v>
      </c>
      <c r="J24" s="47">
        <v>558.37300000000005</v>
      </c>
      <c r="K24" s="57" t="s">
        <v>31</v>
      </c>
      <c r="L24" s="2"/>
    </row>
    <row r="25" spans="1:12" ht="40.5" customHeight="1">
      <c r="A25" s="65"/>
      <c r="B25" s="67"/>
      <c r="C25" s="68"/>
      <c r="D25" s="42" t="s">
        <v>23</v>
      </c>
      <c r="E25" s="46">
        <f>SUM(F25:J25)</f>
        <v>1277.6089999999999</v>
      </c>
      <c r="F25" s="47">
        <v>236.208</v>
      </c>
      <c r="G25" s="47">
        <v>245.42</v>
      </c>
      <c r="H25" s="47">
        <v>254.99100000000001</v>
      </c>
      <c r="I25" s="47">
        <v>265.19099999999997</v>
      </c>
      <c r="J25" s="47">
        <v>275.79899999999998</v>
      </c>
      <c r="K25" s="58"/>
      <c r="L25" s="2"/>
    </row>
    <row r="26" spans="1:12" ht="21" customHeight="1">
      <c r="A26" s="33"/>
      <c r="B26" s="53" t="s">
        <v>47</v>
      </c>
      <c r="C26" s="42"/>
      <c r="D26" s="42"/>
      <c r="E26" s="46">
        <f>SUM(F26:J26)</f>
        <v>3864.2130000000002</v>
      </c>
      <c r="F26" s="47">
        <f>SUM(F24:F25)</f>
        <v>714.42600000000004</v>
      </c>
      <c r="G26" s="47">
        <f t="shared" ref="G26:J26" si="6">SUM(G24:G25)</f>
        <v>742.28899999999999</v>
      </c>
      <c r="H26" s="47">
        <f t="shared" si="6"/>
        <v>771.23799999999994</v>
      </c>
      <c r="I26" s="47">
        <f t="shared" si="6"/>
        <v>802.08799999999997</v>
      </c>
      <c r="J26" s="47">
        <f t="shared" si="6"/>
        <v>834.17200000000003</v>
      </c>
      <c r="K26" s="42"/>
      <c r="L26" s="2"/>
    </row>
    <row r="27" spans="1:12" ht="42" customHeight="1">
      <c r="A27" s="56" t="s">
        <v>11</v>
      </c>
      <c r="B27" s="53" t="s">
        <v>28</v>
      </c>
      <c r="C27" s="42" t="s">
        <v>16</v>
      </c>
      <c r="D27" s="42" t="s">
        <v>17</v>
      </c>
      <c r="E27" s="46">
        <f t="shared" si="5"/>
        <v>1048.9829999999999</v>
      </c>
      <c r="F27" s="47">
        <v>193.93899999999999</v>
      </c>
      <c r="G27" s="47">
        <v>201.50299999999999</v>
      </c>
      <c r="H27" s="47">
        <v>209.36099999999999</v>
      </c>
      <c r="I27" s="47">
        <v>217.73500000000001</v>
      </c>
      <c r="J27" s="47">
        <v>226.44499999999999</v>
      </c>
      <c r="K27" s="45" t="s">
        <v>31</v>
      </c>
      <c r="L27" s="2"/>
    </row>
    <row r="28" spans="1:12" ht="93" customHeight="1">
      <c r="A28" s="56" t="s">
        <v>12</v>
      </c>
      <c r="B28" s="53" t="s">
        <v>20</v>
      </c>
      <c r="C28" s="42" t="s">
        <v>16</v>
      </c>
      <c r="D28" s="42" t="s">
        <v>17</v>
      </c>
      <c r="E28" s="46">
        <f t="shared" si="5"/>
        <v>1277.6079999999999</v>
      </c>
      <c r="F28" s="47">
        <v>236.208</v>
      </c>
      <c r="G28" s="47">
        <v>245.42</v>
      </c>
      <c r="H28" s="47">
        <v>254.99100000000001</v>
      </c>
      <c r="I28" s="47">
        <v>265.19099999999997</v>
      </c>
      <c r="J28" s="47">
        <v>275.798</v>
      </c>
      <c r="K28" s="45" t="s">
        <v>31</v>
      </c>
      <c r="L28" s="2"/>
    </row>
    <row r="29" spans="1:12" ht="53.25" customHeight="1">
      <c r="A29" s="56" t="s">
        <v>13</v>
      </c>
      <c r="B29" s="55" t="s">
        <v>41</v>
      </c>
      <c r="C29" s="42" t="s">
        <v>16</v>
      </c>
      <c r="D29" s="42" t="s">
        <v>17</v>
      </c>
      <c r="E29" s="46">
        <f t="shared" si="5"/>
        <v>17945.708999999999</v>
      </c>
      <c r="F29" s="47">
        <f>SUM(F30:F32)</f>
        <v>3317.8519999999999</v>
      </c>
      <c r="G29" s="47">
        <f t="shared" ref="G29:J29" si="7">SUM(G30:G32)</f>
        <v>3447.2489999999998</v>
      </c>
      <c r="H29" s="47">
        <f t="shared" si="7"/>
        <v>3581.6909999999998</v>
      </c>
      <c r="I29" s="47">
        <f t="shared" si="7"/>
        <v>3724.9589999999998</v>
      </c>
      <c r="J29" s="47">
        <f t="shared" si="7"/>
        <v>3873.9579999999996</v>
      </c>
      <c r="K29" s="45" t="s">
        <v>31</v>
      </c>
      <c r="L29" s="2"/>
    </row>
    <row r="30" spans="1:12" ht="97.5" customHeight="1">
      <c r="A30" s="56" t="s">
        <v>40</v>
      </c>
      <c r="B30" s="55" t="s">
        <v>42</v>
      </c>
      <c r="C30" s="54" t="s">
        <v>16</v>
      </c>
      <c r="D30" s="54" t="s">
        <v>17</v>
      </c>
      <c r="E30" s="46">
        <f>SUM(F30:J30)</f>
        <v>5438.5829999999996</v>
      </c>
      <c r="F30" s="47">
        <v>1005.5</v>
      </c>
      <c r="G30" s="47">
        <v>1044.7149999999999</v>
      </c>
      <c r="H30" s="47">
        <v>1085.4590000000001</v>
      </c>
      <c r="I30" s="47">
        <v>1128.877</v>
      </c>
      <c r="J30" s="47">
        <v>1174.0319999999999</v>
      </c>
      <c r="K30" s="45" t="s">
        <v>31</v>
      </c>
      <c r="L30" s="2"/>
    </row>
    <row r="31" spans="1:12" ht="83.25" customHeight="1">
      <c r="A31" s="56" t="s">
        <v>43</v>
      </c>
      <c r="B31" s="53" t="s">
        <v>44</v>
      </c>
      <c r="C31" s="42" t="s">
        <v>16</v>
      </c>
      <c r="D31" s="42" t="s">
        <v>17</v>
      </c>
      <c r="E31" s="46">
        <f>SUM(F31:J31)</f>
        <v>6253.5630000000001</v>
      </c>
      <c r="F31" s="47">
        <v>1156.1759999999999</v>
      </c>
      <c r="G31" s="47">
        <v>1201.2670000000001</v>
      </c>
      <c r="H31" s="47">
        <v>1248.116</v>
      </c>
      <c r="I31" s="47">
        <v>1298.0409999999999</v>
      </c>
      <c r="J31" s="47">
        <v>1349.963</v>
      </c>
      <c r="K31" s="45" t="s">
        <v>31</v>
      </c>
      <c r="L31" s="2"/>
    </row>
    <row r="32" spans="1:12" ht="59.25" customHeight="1">
      <c r="A32" s="56" t="s">
        <v>45</v>
      </c>
      <c r="B32" s="53" t="s">
        <v>46</v>
      </c>
      <c r="C32" s="42" t="s">
        <v>16</v>
      </c>
      <c r="D32" s="42" t="s">
        <v>17</v>
      </c>
      <c r="E32" s="46">
        <f t="shared" si="5"/>
        <v>6253.5630000000001</v>
      </c>
      <c r="F32" s="47">
        <v>1156.1759999999999</v>
      </c>
      <c r="G32" s="47">
        <v>1201.2670000000001</v>
      </c>
      <c r="H32" s="47">
        <v>1248.116</v>
      </c>
      <c r="I32" s="47">
        <v>1298.0409999999999</v>
      </c>
      <c r="J32" s="47">
        <v>1349.963</v>
      </c>
      <c r="K32" s="45" t="s">
        <v>31</v>
      </c>
      <c r="L32" s="2"/>
    </row>
    <row r="33" spans="1:12">
      <c r="A33" s="61"/>
      <c r="B33" s="8" t="s">
        <v>21</v>
      </c>
      <c r="C33" s="38"/>
      <c r="D33" s="76"/>
      <c r="E33" s="78">
        <f>E35+E36+E37</f>
        <v>172599.40700000001</v>
      </c>
      <c r="F33" s="78">
        <f t="shared" ref="F33:J33" si="8">F35+F36+F37</f>
        <v>31931.608</v>
      </c>
      <c r="G33" s="78">
        <f t="shared" si="8"/>
        <v>33150.237000000001</v>
      </c>
      <c r="H33" s="78">
        <f t="shared" si="8"/>
        <v>34443.093000000008</v>
      </c>
      <c r="I33" s="78">
        <f t="shared" si="8"/>
        <v>35820.817999999999</v>
      </c>
      <c r="J33" s="78">
        <f t="shared" si="8"/>
        <v>37253.650999999998</v>
      </c>
      <c r="K33" s="68"/>
      <c r="L33" s="2"/>
    </row>
    <row r="34" spans="1:12" ht="18" customHeight="1">
      <c r="A34" s="62"/>
      <c r="B34" s="9" t="s">
        <v>22</v>
      </c>
      <c r="C34" s="39"/>
      <c r="D34" s="77"/>
      <c r="E34" s="79"/>
      <c r="F34" s="79"/>
      <c r="G34" s="79"/>
      <c r="H34" s="79"/>
      <c r="I34" s="79"/>
      <c r="J34" s="79"/>
      <c r="K34" s="68"/>
      <c r="L34" s="2"/>
    </row>
    <row r="35" spans="1:12" ht="15" customHeight="1">
      <c r="A35" s="31"/>
      <c r="B35" s="15" t="s">
        <v>32</v>
      </c>
      <c r="C35" s="16"/>
      <c r="D35" s="40"/>
      <c r="E35" s="49">
        <f>SUM(F35:J35)</f>
        <v>102780.106</v>
      </c>
      <c r="F35" s="49">
        <f>F12+F13+F17+F20+F23+F24+F27+F28+F29</f>
        <v>19023.222000000002</v>
      </c>
      <c r="G35" s="49">
        <f t="shared" ref="G35:J35" si="9">G12+G13+G17+G20+G23+G24+G27+G28+G29</f>
        <v>19738.423999999999</v>
      </c>
      <c r="H35" s="49">
        <f t="shared" si="9"/>
        <v>20508.220000000005</v>
      </c>
      <c r="I35" s="49">
        <f t="shared" si="9"/>
        <v>21328.548999999999</v>
      </c>
      <c r="J35" s="49">
        <f t="shared" si="9"/>
        <v>22181.690999999999</v>
      </c>
      <c r="K35" s="49"/>
    </row>
    <row r="36" spans="1:12">
      <c r="A36" s="31"/>
      <c r="B36" s="15" t="s">
        <v>23</v>
      </c>
      <c r="C36" s="16"/>
      <c r="D36" s="40"/>
      <c r="E36" s="49">
        <f t="shared" ref="E36:E37" si="10">SUM(F36:J36)</f>
        <v>17033.852999999999</v>
      </c>
      <c r="F36" s="49">
        <f>F15+F18+F21+F25</f>
        <v>3149.2660000000001</v>
      </c>
      <c r="G36" s="49">
        <f>G15+G18+G21+G25</f>
        <v>3272.087</v>
      </c>
      <c r="H36" s="49">
        <f>H15+H18+H21+H25</f>
        <v>3399.6980000000003</v>
      </c>
      <c r="I36" s="49">
        <f>I15+I18+I21+I25</f>
        <v>3535.6869999999999</v>
      </c>
      <c r="J36" s="49">
        <f>J15+J18+J21+J25</f>
        <v>3677.1150000000002</v>
      </c>
      <c r="K36" s="26"/>
    </row>
    <row r="37" spans="1:12" ht="25.5">
      <c r="A37" s="50"/>
      <c r="B37" s="25" t="s">
        <v>19</v>
      </c>
      <c r="C37" s="51"/>
      <c r="D37" s="51"/>
      <c r="E37" s="49">
        <f t="shared" si="10"/>
        <v>52785.448000000004</v>
      </c>
      <c r="F37" s="49">
        <f t="shared" ref="F37:I37" si="11">F14</f>
        <v>9759.1200000000008</v>
      </c>
      <c r="G37" s="49">
        <f t="shared" si="11"/>
        <v>10139.726000000001</v>
      </c>
      <c r="H37" s="49">
        <f t="shared" si="11"/>
        <v>10535.174999999999</v>
      </c>
      <c r="I37" s="49">
        <f t="shared" si="11"/>
        <v>10956.582</v>
      </c>
      <c r="J37" s="49">
        <f t="shared" ref="J37" si="12">J14</f>
        <v>11394.844999999999</v>
      </c>
      <c r="K37" s="52"/>
    </row>
  </sheetData>
  <sheetProtection formatCells="0" formatColumns="0" formatRows="0" insertColumns="0" insertRows="0" selectLockedCells="1"/>
  <mergeCells count="38">
    <mergeCell ref="D33:D34"/>
    <mergeCell ref="E33:E34"/>
    <mergeCell ref="F33:F34"/>
    <mergeCell ref="A6:K6"/>
    <mergeCell ref="K33:K34"/>
    <mergeCell ref="G33:G34"/>
    <mergeCell ref="H33:H34"/>
    <mergeCell ref="I33:I34"/>
    <mergeCell ref="J33:J34"/>
    <mergeCell ref="A33:A34"/>
    <mergeCell ref="K8:K10"/>
    <mergeCell ref="E8:J8"/>
    <mergeCell ref="A8:A10"/>
    <mergeCell ref="B13:B15"/>
    <mergeCell ref="C13:C15"/>
    <mergeCell ref="A13:A15"/>
    <mergeCell ref="J3:K3"/>
    <mergeCell ref="I1:K1"/>
    <mergeCell ref="I2:K2"/>
    <mergeCell ref="B8:B10"/>
    <mergeCell ref="C8:C10"/>
    <mergeCell ref="D8:D10"/>
    <mergeCell ref="E9:E10"/>
    <mergeCell ref="F9:J9"/>
    <mergeCell ref="A4:K4"/>
    <mergeCell ref="K13:K16"/>
    <mergeCell ref="B17:B18"/>
    <mergeCell ref="A17:A18"/>
    <mergeCell ref="C17:C18"/>
    <mergeCell ref="K17:K18"/>
    <mergeCell ref="K24:K25"/>
    <mergeCell ref="K20:K21"/>
    <mergeCell ref="A20:A21"/>
    <mergeCell ref="B20:B21"/>
    <mergeCell ref="C20:C21"/>
    <mergeCell ref="A24:A25"/>
    <mergeCell ref="B24:B25"/>
    <mergeCell ref="C24:C25"/>
  </mergeCells>
  <pageMargins left="0.11811023622047245" right="7.874015748031496E-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Ainkat</cp:lastModifiedBy>
  <cp:lastPrinted>2019-07-23T05:11:28Z</cp:lastPrinted>
  <dcterms:created xsi:type="dcterms:W3CDTF">2018-11-19T03:21:07Z</dcterms:created>
  <dcterms:modified xsi:type="dcterms:W3CDTF">2019-07-23T05:16:14Z</dcterms:modified>
</cp:coreProperties>
</file>