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Правильный" sheetId="2" r:id="rId1"/>
    <sheet name="Лист3" sheetId="3" r:id="rId2"/>
  </sheets>
  <definedNames>
    <definedName name="_xlnm.Print_Titles" localSheetId="0">Правильный!$3:$6</definedName>
  </definedNames>
  <calcPr calcId="162913"/>
</workbook>
</file>

<file path=xl/calcChain.xml><?xml version="1.0" encoding="utf-8"?>
<calcChain xmlns="http://schemas.openxmlformats.org/spreadsheetml/2006/main">
  <c r="AA12" i="2" l="1"/>
  <c r="AA27" i="2" l="1"/>
  <c r="AA7" i="2"/>
  <c r="AA23" i="2"/>
  <c r="E27" i="2"/>
  <c r="P20" i="2" l="1"/>
  <c r="O20" i="2" s="1"/>
  <c r="K18" i="2" l="1"/>
  <c r="D20" i="2" l="1"/>
  <c r="L18" i="2" l="1"/>
  <c r="F18" i="2"/>
  <c r="F27" i="2" s="1"/>
  <c r="Z23" i="2"/>
  <c r="Y23" i="2"/>
  <c r="X23" i="2"/>
  <c r="W23" i="2"/>
  <c r="T23" i="2"/>
  <c r="S23" i="2"/>
  <c r="R23" i="2"/>
  <c r="Q23" i="2"/>
  <c r="N23" i="2"/>
  <c r="M23" i="2"/>
  <c r="L23" i="2"/>
  <c r="K23" i="2"/>
  <c r="K27" i="2" s="1"/>
  <c r="H23" i="2"/>
  <c r="G23" i="2"/>
  <c r="Z18" i="2"/>
  <c r="Y18" i="2"/>
  <c r="X18" i="2"/>
  <c r="X27" i="2" s="1"/>
  <c r="W18" i="2"/>
  <c r="W27" i="2" s="1"/>
  <c r="T18" i="2"/>
  <c r="T27" i="2" s="1"/>
  <c r="S18" i="2"/>
  <c r="S27" i="2" s="1"/>
  <c r="R18" i="2"/>
  <c r="R27" i="2" s="1"/>
  <c r="Q18" i="2"/>
  <c r="N18" i="2"/>
  <c r="N27" i="2" s="1"/>
  <c r="M18" i="2"/>
  <c r="M27" i="2" s="1"/>
  <c r="H18" i="2"/>
  <c r="G18" i="2"/>
  <c r="E18" i="2"/>
  <c r="J21" i="2"/>
  <c r="I21" i="2" s="1"/>
  <c r="P24" i="2"/>
  <c r="O24" i="2" s="1"/>
  <c r="V20" i="2"/>
  <c r="U20" i="2" s="1"/>
  <c r="E23" i="2"/>
  <c r="D24" i="2"/>
  <c r="D23" i="2" s="1"/>
  <c r="AA18" i="2"/>
  <c r="V26" i="2"/>
  <c r="U26" i="2" s="1"/>
  <c r="P26" i="2"/>
  <c r="O26" i="2" s="1"/>
  <c r="J26" i="2"/>
  <c r="I26" i="2" s="1"/>
  <c r="V25" i="2"/>
  <c r="U25" i="2" s="1"/>
  <c r="U23" i="2" s="1"/>
  <c r="P25" i="2"/>
  <c r="O25" i="2" s="1"/>
  <c r="J25" i="2"/>
  <c r="I25" i="2" s="1"/>
  <c r="V24" i="2"/>
  <c r="V23" i="2" s="1"/>
  <c r="J24" i="2"/>
  <c r="I24" i="2" s="1"/>
  <c r="I23" i="2" s="1"/>
  <c r="V21" i="2"/>
  <c r="U21" i="2" s="1"/>
  <c r="P21" i="2"/>
  <c r="O21" i="2" s="1"/>
  <c r="D21" i="2"/>
  <c r="D18" i="2" s="1"/>
  <c r="J20" i="2"/>
  <c r="I20" i="2" s="1"/>
  <c r="V19" i="2"/>
  <c r="P19" i="2"/>
  <c r="O19" i="2" s="1"/>
  <c r="J19" i="2"/>
  <c r="L27" i="2" l="1"/>
  <c r="D27" i="2"/>
  <c r="V18" i="2"/>
  <c r="V27" i="2" s="1"/>
  <c r="Z27" i="2"/>
  <c r="J23" i="2"/>
  <c r="O18" i="2"/>
  <c r="P23" i="2"/>
  <c r="O23" i="2"/>
  <c r="P18" i="2"/>
  <c r="P27" i="2" s="1"/>
  <c r="J18" i="2"/>
  <c r="J27" i="2" s="1"/>
  <c r="Y27" i="2"/>
  <c r="Q27" i="2"/>
  <c r="H27" i="2"/>
  <c r="G27" i="2"/>
  <c r="I19" i="2"/>
  <c r="I18" i="2" s="1"/>
  <c r="I27" i="2" s="1"/>
  <c r="U19" i="2"/>
  <c r="U18" i="2" s="1"/>
  <c r="U27" i="2" l="1"/>
  <c r="O27" i="2"/>
</calcChain>
</file>

<file path=xl/sharedStrings.xml><?xml version="1.0" encoding="utf-8"?>
<sst xmlns="http://schemas.openxmlformats.org/spreadsheetml/2006/main" count="106" uniqueCount="67">
  <si>
    <t>№ по Программе</t>
  </si>
  <si>
    <t>Наименование мероприятий Программы</t>
  </si>
  <si>
    <t>Отчетный период</t>
  </si>
  <si>
    <t>Финансовые затраты</t>
  </si>
  <si>
    <t>Утвержденный план по Программе, тыс. руб.</t>
  </si>
  <si>
    <t>Уточненный план, тыс. руб.</t>
  </si>
  <si>
    <t>Всего</t>
  </si>
  <si>
    <t>МБ</t>
  </si>
  <si>
    <t>Иные источники</t>
  </si>
  <si>
    <t>ФБ</t>
  </si>
  <si>
    <t>ОБ</t>
  </si>
  <si>
    <t>ВБ</t>
  </si>
  <si>
    <t>По бюджету</t>
  </si>
  <si>
    <t>По ВБ</t>
  </si>
  <si>
    <t>Фактически реализовано программных мероприятий, тыс. руб.</t>
  </si>
  <si>
    <t>Фактически профинансировано, тыс. руб</t>
  </si>
  <si>
    <t>Из бюджета</t>
  </si>
  <si>
    <t>Из ВБ</t>
  </si>
  <si>
    <t>Реализовано в натуральных показателях</t>
  </si>
  <si>
    <t>ИТОГО:</t>
  </si>
  <si>
    <t>3.1</t>
  </si>
  <si>
    <t>Обеспечение доступа МСП к кредитным ресурсам путем развития и совершенствования системы микрокредитования</t>
  </si>
  <si>
    <t>Возмещение части затрат субъектам МСП на создание собственного дела</t>
  </si>
  <si>
    <t>4.1</t>
  </si>
  <si>
    <t>-</t>
  </si>
  <si>
    <t>3.5</t>
  </si>
  <si>
    <t>3.</t>
  </si>
  <si>
    <t>Мероприятия финансовой поддержки МСП</t>
  </si>
  <si>
    <t>3.6</t>
  </si>
  <si>
    <t>1.</t>
  </si>
  <si>
    <t>Ведение реестра субъектов МСП - получателей муниципальной поддержки</t>
  </si>
  <si>
    <t>1.1</t>
  </si>
  <si>
    <t>1.2</t>
  </si>
  <si>
    <t>1.3</t>
  </si>
  <si>
    <t>Проведение социологических опросов о состоянии и развитии субъектов МСП на территории муниципального образования "Город Магадан" с целью их дальнейшего размещения на официальном сайте</t>
  </si>
  <si>
    <t>1.4</t>
  </si>
  <si>
    <t>2.</t>
  </si>
  <si>
    <t>2.1</t>
  </si>
  <si>
    <t>2.2.</t>
  </si>
  <si>
    <t>Предоставление арендаторам муниципального имущества из числа субъектов МСП преимущественного права выкупа арендуемого недвижимого муниципального имущества в рамках приватизации муниципального имущества</t>
  </si>
  <si>
    <t>2.3</t>
  </si>
  <si>
    <t>2.4</t>
  </si>
  <si>
    <t>3.7</t>
  </si>
  <si>
    <t>Содействие в приобретении и доставке оборудования для организации городских культурно-массовых мероприятий с участием МСП</t>
  </si>
  <si>
    <t>4.</t>
  </si>
  <si>
    <t>Мероприятия консультационной поддержки МСП</t>
  </si>
  <si>
    <t>4.2</t>
  </si>
  <si>
    <t>4.3</t>
  </si>
  <si>
    <t>Мероприятия информационной поддержки МСП</t>
  </si>
  <si>
    <t>Возмещение аренды торговых площадей и торгового оборудования, связанных с организацией и проведением областных универсальных совместных ярмарок</t>
  </si>
  <si>
    <t xml:space="preserve">ОТЧЕТ
по исполнению муниципальной программы «Развитие малого и среднего предпринимательства на территории муниципального образования «Город Магадан» на 2017 – 2021 годы» 
за 12 месяцев 2020 года
ответственный исполнитель (по паспорту Программы) - комитет экономического развития мэрии города Магадана
</t>
  </si>
  <si>
    <t>12 месяцев  2020</t>
  </si>
  <si>
    <t>165 публикаций</t>
  </si>
  <si>
    <t>1 опрос</t>
  </si>
  <si>
    <t>Проведение мониторинга состояния малого и среднего предпринимательства на территории муниципального образования "Город Магадан" и формирование информационных материалов по вопросам развития и поддержки МСП</t>
  </si>
  <si>
    <t>Организация и опубликование итогов конкурса среди журналистов СМИ города Магадана "Предприниматели в обществе и для общества"</t>
  </si>
  <si>
    <t>Ведение перечня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МСП), предназначенного для предоставления его во владение и (или) в пользование на долгосрочной основе МСП и организациям, образующим инфраструктуру поддержки МСП</t>
  </si>
  <si>
    <t>Предоставление муниципального имущества в аренду на срок не менее 5 лет, по результатам аукциона, участниками которого могут являться только субъекты МСП, имеющие право на поддержку в соответствии с действующим законодательством</t>
  </si>
  <si>
    <t>Оказание организационной, информационной, консультативной и иной поддержки начинающим предпринимателям на базе бизнес-школы "МиниБизнесинкубатор"</t>
  </si>
  <si>
    <t>Оказание организационной, информационной и консультативной помощи начинающим предпринимателям</t>
  </si>
  <si>
    <t>Организация и проведение семинаров (конференций, круглых столов, встреч), изготовление буклетов, раздаточных материалов и т.п. по актуальным вопросам развития предпринимательства</t>
  </si>
  <si>
    <t>Мероприятия имущественной поддержки МСП</t>
  </si>
  <si>
    <t>Передача оборудования глонасс-мониторинга транспорта датчиков геопозиционирования (трекер) арендаторам - субъектам малого и среднего предпринимательства, осуществляющим перевозки по одному или нескольким муниципальным маршрутам регулярных перевозок на территории муниципального образования "Город Магадан", для оборудования муниципального имущества - автобусов, переданных в аренду по результатам торгов</t>
  </si>
  <si>
    <t xml:space="preserve">Предоставление автобусов (с дооборудованием глонасс-мониторингом транспорта датчиками геопозиционирования (трекер) &lt;1&gt; в аренду без проведения торгов в качестве муниципальной преференции субъектам малого и среднего предпринимательства, являющихся победителями (участниками) конкурсов на право на получение свидетельств об осуществлении перевозок по одному или нескольким муниципальным маршрутам регулярных перевозок на территории муниципального образования "Город Магадан"
&lt;1&gt; Дооборудование глонасс-мониторингом транспорта датчиками геопозиционирования (трекер)
</t>
  </si>
  <si>
    <t>2.5.</t>
  </si>
  <si>
    <t>3 арендатора   (19 единиц транспорта). Дооборудованы трекерами 10 единиц транспорта</t>
  </si>
  <si>
    <t xml:space="preserve">3 единицы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</si>
</sst>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\ _₽;\-#,##0.000\ _₽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 shrinkToFit="1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" xfId="0" applyFont="1" applyFill="1" applyBorder="1" applyAlignment="1"/>
    <xf numFmtId="0" fontId="5" fillId="0" borderId="1" xfId="0" applyFont="1" applyFill="1" applyBorder="1" applyAlignment="1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0" fontId="0" fillId="2" borderId="0" xfId="0" applyFill="1"/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view="pageBreakPreview" topLeftCell="B13" zoomScale="55" zoomScaleNormal="100" zoomScaleSheetLayoutView="55" workbookViewId="0">
      <selection activeCell="B29" sqref="A29:I43"/>
    </sheetView>
  </sheetViews>
  <sheetFormatPr defaultRowHeight="15" x14ac:dyDescent="0.25"/>
  <cols>
    <col min="1" max="1" width="9.42578125" customWidth="1"/>
    <col min="2" max="2" width="77.7109375" customWidth="1"/>
    <col min="3" max="3" width="21.7109375" customWidth="1"/>
    <col min="4" max="4" width="18" bestFit="1" customWidth="1"/>
    <col min="5" max="5" width="13.85546875" bestFit="1" customWidth="1"/>
    <col min="6" max="6" width="10.5703125" bestFit="1" customWidth="1"/>
    <col min="7" max="7" width="16.28515625" bestFit="1" customWidth="1"/>
    <col min="8" max="9" width="18" bestFit="1" customWidth="1"/>
    <col min="10" max="10" width="16.28515625" bestFit="1" customWidth="1"/>
    <col min="11" max="11" width="14.140625" bestFit="1" customWidth="1"/>
    <col min="12" max="12" width="10.5703125" bestFit="1" customWidth="1"/>
    <col min="13" max="13" width="16.28515625" bestFit="1" customWidth="1"/>
    <col min="14" max="14" width="18" bestFit="1" customWidth="1"/>
    <col min="15" max="17" width="16.28515625" bestFit="1" customWidth="1"/>
    <col min="18" max="18" width="10.28515625" customWidth="1"/>
    <col min="19" max="19" width="15.42578125" bestFit="1" customWidth="1"/>
    <col min="20" max="20" width="14.42578125" bestFit="1" customWidth="1"/>
    <col min="21" max="21" width="19.85546875" bestFit="1" customWidth="1"/>
    <col min="22" max="22" width="19.42578125" bestFit="1" customWidth="1"/>
    <col min="23" max="23" width="16.5703125" bestFit="1" customWidth="1"/>
    <col min="24" max="24" width="12.7109375" bestFit="1" customWidth="1"/>
    <col min="25" max="25" width="19.42578125" bestFit="1" customWidth="1"/>
    <col min="26" max="26" width="15.7109375" customWidth="1"/>
    <col min="27" max="27" width="22" customWidth="1"/>
  </cols>
  <sheetData>
    <row r="1" spans="1:27" x14ac:dyDescent="0.25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22.2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ht="23.25" x14ac:dyDescent="0.25">
      <c r="A3" s="36" t="s">
        <v>0</v>
      </c>
      <c r="B3" s="43" t="s">
        <v>1</v>
      </c>
      <c r="C3" s="36" t="s">
        <v>2</v>
      </c>
      <c r="D3" s="34" t="s">
        <v>3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46" t="s">
        <v>14</v>
      </c>
      <c r="P3" s="47"/>
      <c r="Q3" s="47"/>
      <c r="R3" s="47"/>
      <c r="S3" s="47"/>
      <c r="T3" s="48"/>
      <c r="U3" s="34" t="s">
        <v>15</v>
      </c>
      <c r="V3" s="34"/>
      <c r="W3" s="34"/>
      <c r="X3" s="34"/>
      <c r="Y3" s="34"/>
      <c r="Z3" s="34"/>
      <c r="AA3" s="49" t="s">
        <v>18</v>
      </c>
    </row>
    <row r="4" spans="1:27" ht="58.5" customHeight="1" x14ac:dyDescent="0.25">
      <c r="A4" s="36"/>
      <c r="B4" s="44"/>
      <c r="C4" s="36"/>
      <c r="D4" s="34" t="s">
        <v>4</v>
      </c>
      <c r="E4" s="34"/>
      <c r="F4" s="34"/>
      <c r="G4" s="34"/>
      <c r="H4" s="34"/>
      <c r="I4" s="34" t="s">
        <v>5</v>
      </c>
      <c r="J4" s="34"/>
      <c r="K4" s="34"/>
      <c r="L4" s="34"/>
      <c r="M4" s="34"/>
      <c r="N4" s="34" t="s">
        <v>13</v>
      </c>
      <c r="O4" s="34" t="s">
        <v>6</v>
      </c>
      <c r="P4" s="38" t="s">
        <v>12</v>
      </c>
      <c r="Q4" s="35"/>
      <c r="R4" s="35"/>
      <c r="S4" s="39"/>
      <c r="T4" s="34" t="s">
        <v>13</v>
      </c>
      <c r="U4" s="34" t="s">
        <v>6</v>
      </c>
      <c r="V4" s="34" t="s">
        <v>16</v>
      </c>
      <c r="W4" s="34"/>
      <c r="X4" s="34"/>
      <c r="Y4" s="34"/>
      <c r="Z4" s="34" t="s">
        <v>17</v>
      </c>
      <c r="AA4" s="50"/>
    </row>
    <row r="5" spans="1:27" ht="23.25" x14ac:dyDescent="0.25">
      <c r="A5" s="36"/>
      <c r="B5" s="44"/>
      <c r="C5" s="36"/>
      <c r="D5" s="34" t="s">
        <v>6</v>
      </c>
      <c r="E5" s="34" t="s">
        <v>7</v>
      </c>
      <c r="F5" s="34" t="s">
        <v>8</v>
      </c>
      <c r="G5" s="34"/>
      <c r="H5" s="34"/>
      <c r="I5" s="34" t="s">
        <v>6</v>
      </c>
      <c r="J5" s="34" t="s">
        <v>12</v>
      </c>
      <c r="K5" s="34"/>
      <c r="L5" s="34"/>
      <c r="M5" s="34"/>
      <c r="N5" s="34"/>
      <c r="O5" s="37"/>
      <c r="P5" s="36" t="s">
        <v>6</v>
      </c>
      <c r="Q5" s="36" t="s">
        <v>7</v>
      </c>
      <c r="R5" s="36" t="s">
        <v>9</v>
      </c>
      <c r="S5" s="36" t="s">
        <v>10</v>
      </c>
      <c r="T5" s="40"/>
      <c r="U5" s="34"/>
      <c r="V5" s="36" t="s">
        <v>6</v>
      </c>
      <c r="W5" s="36" t="s">
        <v>7</v>
      </c>
      <c r="X5" s="36" t="s">
        <v>9</v>
      </c>
      <c r="Y5" s="36" t="s">
        <v>10</v>
      </c>
      <c r="Z5" s="34"/>
      <c r="AA5" s="50"/>
    </row>
    <row r="6" spans="1:27" ht="23.25" x14ac:dyDescent="0.25">
      <c r="A6" s="36"/>
      <c r="B6" s="45"/>
      <c r="C6" s="43"/>
      <c r="D6" s="35"/>
      <c r="E6" s="35"/>
      <c r="F6" s="30" t="s">
        <v>9</v>
      </c>
      <c r="G6" s="30" t="s">
        <v>10</v>
      </c>
      <c r="H6" s="30" t="s">
        <v>11</v>
      </c>
      <c r="I6" s="34"/>
      <c r="J6" s="31" t="s">
        <v>6</v>
      </c>
      <c r="K6" s="31" t="s">
        <v>7</v>
      </c>
      <c r="L6" s="31" t="s">
        <v>9</v>
      </c>
      <c r="M6" s="31" t="s">
        <v>10</v>
      </c>
      <c r="N6" s="34"/>
      <c r="O6" s="37"/>
      <c r="P6" s="36"/>
      <c r="Q6" s="36"/>
      <c r="R6" s="36"/>
      <c r="S6" s="36"/>
      <c r="T6" s="40"/>
      <c r="U6" s="34"/>
      <c r="V6" s="36"/>
      <c r="W6" s="36"/>
      <c r="X6" s="36"/>
      <c r="Y6" s="36"/>
      <c r="Z6" s="34"/>
      <c r="AA6" s="51"/>
    </row>
    <row r="7" spans="1:27" ht="69" customHeight="1" x14ac:dyDescent="0.3">
      <c r="A7" s="13" t="s">
        <v>29</v>
      </c>
      <c r="B7" s="10" t="s">
        <v>48</v>
      </c>
      <c r="C7" s="4" t="s">
        <v>51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4">
        <f>66+165+1+1</f>
        <v>233</v>
      </c>
    </row>
    <row r="8" spans="1:27" s="28" customFormat="1" ht="57.75" customHeight="1" x14ac:dyDescent="0.35">
      <c r="A8" s="5" t="s">
        <v>31</v>
      </c>
      <c r="B8" s="6" t="s">
        <v>30</v>
      </c>
      <c r="C8" s="7" t="s">
        <v>51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7">
        <v>66</v>
      </c>
    </row>
    <row r="9" spans="1:27" ht="135.75" customHeight="1" x14ac:dyDescent="0.35">
      <c r="A9" s="5" t="s">
        <v>32</v>
      </c>
      <c r="B9" s="6" t="s">
        <v>54</v>
      </c>
      <c r="C9" s="7" t="s">
        <v>51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7" t="s">
        <v>52</v>
      </c>
    </row>
    <row r="10" spans="1:27" ht="131.25" x14ac:dyDescent="0.35">
      <c r="A10" s="5" t="s">
        <v>33</v>
      </c>
      <c r="B10" s="6" t="s">
        <v>34</v>
      </c>
      <c r="C10" s="7" t="s">
        <v>51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7" t="s">
        <v>53</v>
      </c>
    </row>
    <row r="11" spans="1:27" ht="108" customHeight="1" x14ac:dyDescent="0.35">
      <c r="A11" s="5" t="s">
        <v>35</v>
      </c>
      <c r="B11" s="6" t="s">
        <v>55</v>
      </c>
      <c r="C11" s="7" t="s">
        <v>51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7">
        <v>1</v>
      </c>
    </row>
    <row r="12" spans="1:27" ht="51" x14ac:dyDescent="0.3">
      <c r="A12" s="9" t="s">
        <v>36</v>
      </c>
      <c r="B12" s="10" t="s">
        <v>61</v>
      </c>
      <c r="C12" s="4" t="s">
        <v>51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4">
        <f>35+3+3+3</f>
        <v>44</v>
      </c>
    </row>
    <row r="13" spans="1:27" ht="262.5" x14ac:dyDescent="0.35">
      <c r="A13" s="5" t="s">
        <v>37</v>
      </c>
      <c r="B13" s="6" t="s">
        <v>56</v>
      </c>
      <c r="C13" s="7" t="s">
        <v>51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7">
        <v>35</v>
      </c>
    </row>
    <row r="14" spans="1:27" ht="183.75" x14ac:dyDescent="0.35">
      <c r="A14" s="5" t="s">
        <v>38</v>
      </c>
      <c r="B14" s="6" t="s">
        <v>57</v>
      </c>
      <c r="C14" s="7" t="s">
        <v>51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7" t="s">
        <v>24</v>
      </c>
    </row>
    <row r="15" spans="1:27" ht="157.5" x14ac:dyDescent="0.35">
      <c r="A15" s="5" t="s">
        <v>40</v>
      </c>
      <c r="B15" s="6" t="s">
        <v>39</v>
      </c>
      <c r="C15" s="7" t="s">
        <v>51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7">
        <v>3</v>
      </c>
    </row>
    <row r="16" spans="1:27" ht="409.5" x14ac:dyDescent="0.35">
      <c r="A16" s="5" t="s">
        <v>41</v>
      </c>
      <c r="B16" s="12" t="s">
        <v>63</v>
      </c>
      <c r="C16" s="7" t="s">
        <v>51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7" t="s">
        <v>65</v>
      </c>
    </row>
    <row r="17" spans="1:27" ht="315" x14ac:dyDescent="0.35">
      <c r="A17" s="5" t="s">
        <v>64</v>
      </c>
      <c r="B17" s="12" t="s">
        <v>62</v>
      </c>
      <c r="C17" s="7" t="s">
        <v>51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7" t="s">
        <v>66</v>
      </c>
    </row>
    <row r="18" spans="1:27" ht="57.75" customHeight="1" x14ac:dyDescent="0.3">
      <c r="A18" s="13" t="s">
        <v>26</v>
      </c>
      <c r="B18" s="10" t="s">
        <v>27</v>
      </c>
      <c r="C18" s="4" t="s">
        <v>51</v>
      </c>
      <c r="D18" s="11">
        <f t="shared" ref="D18:L18" si="0">SUM(D19:D22)</f>
        <v>11956.9</v>
      </c>
      <c r="E18" s="11">
        <f t="shared" si="0"/>
        <v>367.9</v>
      </c>
      <c r="F18" s="14">
        <f t="shared" si="0"/>
        <v>0</v>
      </c>
      <c r="G18" s="14">
        <f t="shared" si="0"/>
        <v>1589</v>
      </c>
      <c r="H18" s="14">
        <f t="shared" si="0"/>
        <v>10000</v>
      </c>
      <c r="I18" s="11">
        <f t="shared" si="0"/>
        <v>11956.9</v>
      </c>
      <c r="J18" s="14">
        <f t="shared" si="0"/>
        <v>1956.9</v>
      </c>
      <c r="K18" s="14">
        <f>SUM(K19:K22)</f>
        <v>367.9</v>
      </c>
      <c r="L18" s="14">
        <f t="shared" si="0"/>
        <v>0</v>
      </c>
      <c r="M18" s="14">
        <f t="shared" ref="M18:AA18" si="1">SUM(M19:M22)</f>
        <v>1589</v>
      </c>
      <c r="N18" s="11">
        <f t="shared" si="1"/>
        <v>10000</v>
      </c>
      <c r="O18" s="11">
        <f t="shared" si="1"/>
        <v>1389.924</v>
      </c>
      <c r="P18" s="14">
        <f t="shared" si="1"/>
        <v>1389.924</v>
      </c>
      <c r="Q18" s="14">
        <f t="shared" si="1"/>
        <v>344.68700000000001</v>
      </c>
      <c r="R18" s="14">
        <f t="shared" si="1"/>
        <v>0</v>
      </c>
      <c r="S18" s="14">
        <f t="shared" si="1"/>
        <v>1045.2370000000001</v>
      </c>
      <c r="T18" s="11">
        <f t="shared" si="1"/>
        <v>0</v>
      </c>
      <c r="U18" s="15">
        <f t="shared" si="1"/>
        <v>1389.924</v>
      </c>
      <c r="V18" s="16">
        <f t="shared" si="1"/>
        <v>1389.924</v>
      </c>
      <c r="W18" s="16">
        <f t="shared" si="1"/>
        <v>344.68700000000001</v>
      </c>
      <c r="X18" s="16">
        <f t="shared" si="1"/>
        <v>0</v>
      </c>
      <c r="Y18" s="16">
        <f t="shared" si="1"/>
        <v>1045.2370000000001</v>
      </c>
      <c r="Z18" s="15">
        <f t="shared" si="1"/>
        <v>0</v>
      </c>
      <c r="AA18" s="4">
        <f t="shared" si="1"/>
        <v>2</v>
      </c>
    </row>
    <row r="19" spans="1:27" ht="112.5" customHeight="1" x14ac:dyDescent="0.35">
      <c r="A19" s="5" t="s">
        <v>20</v>
      </c>
      <c r="B19" s="17" t="s">
        <v>21</v>
      </c>
      <c r="C19" s="7" t="s">
        <v>51</v>
      </c>
      <c r="D19" s="18">
        <v>10000</v>
      </c>
      <c r="E19" s="18">
        <v>0</v>
      </c>
      <c r="F19" s="18">
        <v>0</v>
      </c>
      <c r="G19" s="18">
        <v>0</v>
      </c>
      <c r="H19" s="18">
        <v>10000</v>
      </c>
      <c r="I19" s="18">
        <f t="shared" ref="I19" si="2">J19+N19</f>
        <v>10000</v>
      </c>
      <c r="J19" s="18">
        <f t="shared" ref="J19" si="3">K19+L19+M19</f>
        <v>0</v>
      </c>
      <c r="K19" s="18">
        <v>0</v>
      </c>
      <c r="L19" s="18">
        <v>0</v>
      </c>
      <c r="M19" s="18">
        <v>0</v>
      </c>
      <c r="N19" s="18">
        <v>10000</v>
      </c>
      <c r="O19" s="18">
        <f>P19+T19</f>
        <v>0</v>
      </c>
      <c r="P19" s="18">
        <f t="shared" ref="P19" si="4">Q19+R19+S19</f>
        <v>0</v>
      </c>
      <c r="Q19" s="18">
        <v>0</v>
      </c>
      <c r="R19" s="18">
        <v>0</v>
      </c>
      <c r="S19" s="18">
        <v>0</v>
      </c>
      <c r="T19" s="18">
        <v>0</v>
      </c>
      <c r="U19" s="19">
        <f>V19+W19+X19+Y19+Z19</f>
        <v>0</v>
      </c>
      <c r="V19" s="19">
        <f t="shared" ref="V19" si="5">W19+X19+Y19</f>
        <v>0</v>
      </c>
      <c r="W19" s="19">
        <v>0</v>
      </c>
      <c r="X19" s="19">
        <v>0</v>
      </c>
      <c r="Y19" s="19">
        <v>0</v>
      </c>
      <c r="Z19" s="19">
        <v>0</v>
      </c>
      <c r="AA19" s="7" t="s">
        <v>24</v>
      </c>
    </row>
    <row r="20" spans="1:27" s="29" customFormat="1" ht="123.75" customHeight="1" x14ac:dyDescent="0.35">
      <c r="A20" s="5" t="s">
        <v>25</v>
      </c>
      <c r="B20" s="12" t="s">
        <v>49</v>
      </c>
      <c r="C20" s="7" t="s">
        <v>51</v>
      </c>
      <c r="D20" s="18">
        <f>E20+F20+G20+H20</f>
        <v>1656.9</v>
      </c>
      <c r="E20" s="18">
        <v>67.900000000000006</v>
      </c>
      <c r="F20" s="18">
        <v>0</v>
      </c>
      <c r="G20" s="18">
        <v>1589</v>
      </c>
      <c r="H20" s="18">
        <v>0</v>
      </c>
      <c r="I20" s="18">
        <f>J20+N20</f>
        <v>1656.9</v>
      </c>
      <c r="J20" s="18">
        <f>K20+L20+M20</f>
        <v>1656.9</v>
      </c>
      <c r="K20" s="18">
        <v>67.900000000000006</v>
      </c>
      <c r="L20" s="18">
        <v>0</v>
      </c>
      <c r="M20" s="18">
        <v>1589</v>
      </c>
      <c r="N20" s="18">
        <v>0</v>
      </c>
      <c r="O20" s="18">
        <f>P20+T20</f>
        <v>1089.924</v>
      </c>
      <c r="P20" s="18">
        <f>SUM(Q20:T20)</f>
        <v>1089.924</v>
      </c>
      <c r="Q20" s="18">
        <v>44.686999999999998</v>
      </c>
      <c r="R20" s="18">
        <v>0</v>
      </c>
      <c r="S20" s="18">
        <v>1045.2370000000001</v>
      </c>
      <c r="T20" s="18">
        <v>0</v>
      </c>
      <c r="U20" s="18">
        <f>V20+Z20</f>
        <v>1089.924</v>
      </c>
      <c r="V20" s="18">
        <f>W20+X20+Y20+Z20</f>
        <v>1089.924</v>
      </c>
      <c r="W20" s="18">
        <v>44.686999999999998</v>
      </c>
      <c r="X20" s="18">
        <v>0</v>
      </c>
      <c r="Y20" s="18">
        <v>1045.2370000000001</v>
      </c>
      <c r="Z20" s="18">
        <v>0</v>
      </c>
      <c r="AA20" s="7">
        <v>1</v>
      </c>
    </row>
    <row r="21" spans="1:27" s="29" customFormat="1" ht="60" customHeight="1" x14ac:dyDescent="0.35">
      <c r="A21" s="5" t="s">
        <v>28</v>
      </c>
      <c r="B21" s="20" t="s">
        <v>22</v>
      </c>
      <c r="C21" s="7" t="s">
        <v>51</v>
      </c>
      <c r="D21" s="18">
        <f t="shared" ref="D21" si="6">E21+F21+G21+H21</f>
        <v>300</v>
      </c>
      <c r="E21" s="18">
        <v>300</v>
      </c>
      <c r="F21" s="18">
        <v>0</v>
      </c>
      <c r="G21" s="18">
        <v>0</v>
      </c>
      <c r="H21" s="18">
        <v>0</v>
      </c>
      <c r="I21" s="18">
        <f>J21+N21</f>
        <v>300</v>
      </c>
      <c r="J21" s="18">
        <f>K21+L21+M21</f>
        <v>300</v>
      </c>
      <c r="K21" s="18">
        <v>300</v>
      </c>
      <c r="L21" s="18">
        <v>0</v>
      </c>
      <c r="M21" s="18">
        <v>0</v>
      </c>
      <c r="N21" s="18">
        <v>0</v>
      </c>
      <c r="O21" s="18">
        <f t="shared" ref="O21:O24" si="7">P21+T21</f>
        <v>300</v>
      </c>
      <c r="P21" s="18">
        <f t="shared" ref="P21" si="8">SUM(Q21:S21)</f>
        <v>300</v>
      </c>
      <c r="Q21" s="18">
        <v>300</v>
      </c>
      <c r="R21" s="18">
        <v>0</v>
      </c>
      <c r="S21" s="18">
        <v>0</v>
      </c>
      <c r="T21" s="18">
        <v>0</v>
      </c>
      <c r="U21" s="18">
        <f>V21+Z21</f>
        <v>300</v>
      </c>
      <c r="V21" s="18">
        <f>W21+X21+Y21</f>
        <v>300</v>
      </c>
      <c r="W21" s="18">
        <v>300</v>
      </c>
      <c r="X21" s="18">
        <v>0</v>
      </c>
      <c r="Y21" s="18">
        <v>0</v>
      </c>
      <c r="Z21" s="18">
        <v>0</v>
      </c>
      <c r="AA21" s="7">
        <v>1</v>
      </c>
    </row>
    <row r="22" spans="1:27" ht="105" x14ac:dyDescent="0.35">
      <c r="A22" s="5" t="s">
        <v>42</v>
      </c>
      <c r="B22" s="20" t="s">
        <v>43</v>
      </c>
      <c r="C22" s="7" t="s">
        <v>51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7" t="s">
        <v>24</v>
      </c>
    </row>
    <row r="23" spans="1:27" ht="51.75" customHeight="1" x14ac:dyDescent="0.3">
      <c r="A23" s="21" t="s">
        <v>44</v>
      </c>
      <c r="B23" s="22" t="s">
        <v>45</v>
      </c>
      <c r="C23" s="4" t="s">
        <v>51</v>
      </c>
      <c r="D23" s="14">
        <f>SUM(D24:D26)</f>
        <v>0</v>
      </c>
      <c r="E23" s="14">
        <f>SUM(E24:E26)</f>
        <v>0</v>
      </c>
      <c r="F23" s="14">
        <v>0</v>
      </c>
      <c r="G23" s="14">
        <f t="shared" ref="G23:Z23" si="9">SUM(G24:G26)</f>
        <v>0</v>
      </c>
      <c r="H23" s="14">
        <f t="shared" si="9"/>
        <v>0</v>
      </c>
      <c r="I23" s="14">
        <f t="shared" si="9"/>
        <v>0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9"/>
        <v>0</v>
      </c>
      <c r="O23" s="14">
        <f t="shared" si="9"/>
        <v>0</v>
      </c>
      <c r="P23" s="14">
        <f t="shared" si="9"/>
        <v>0</v>
      </c>
      <c r="Q23" s="14">
        <f t="shared" si="9"/>
        <v>0</v>
      </c>
      <c r="R23" s="14">
        <f t="shared" si="9"/>
        <v>0</v>
      </c>
      <c r="S23" s="14">
        <f t="shared" si="9"/>
        <v>0</v>
      </c>
      <c r="T23" s="14">
        <f t="shared" si="9"/>
        <v>0</v>
      </c>
      <c r="U23" s="14">
        <f t="shared" si="9"/>
        <v>0</v>
      </c>
      <c r="V23" s="14">
        <f t="shared" si="9"/>
        <v>0</v>
      </c>
      <c r="W23" s="14">
        <f t="shared" si="9"/>
        <v>0</v>
      </c>
      <c r="X23" s="14">
        <f t="shared" si="9"/>
        <v>0</v>
      </c>
      <c r="Y23" s="14">
        <f t="shared" si="9"/>
        <v>0</v>
      </c>
      <c r="Z23" s="14">
        <f t="shared" si="9"/>
        <v>0</v>
      </c>
      <c r="AA23" s="32">
        <f>SUM(AA24:AA26)</f>
        <v>44</v>
      </c>
    </row>
    <row r="24" spans="1:27" ht="131.25" x14ac:dyDescent="0.35">
      <c r="A24" s="5" t="s">
        <v>23</v>
      </c>
      <c r="B24" s="20" t="s">
        <v>60</v>
      </c>
      <c r="C24" s="7" t="s">
        <v>51</v>
      </c>
      <c r="D24" s="18">
        <f>E24+F24+G24</f>
        <v>0</v>
      </c>
      <c r="E24" s="18">
        <v>0</v>
      </c>
      <c r="F24" s="18">
        <v>0</v>
      </c>
      <c r="G24" s="18">
        <v>0</v>
      </c>
      <c r="H24" s="18">
        <v>0</v>
      </c>
      <c r="I24" s="18">
        <f t="shared" ref="I24" si="10">J24+N24</f>
        <v>0</v>
      </c>
      <c r="J24" s="18">
        <f t="shared" ref="J24" si="11">K24+L24+M24</f>
        <v>0</v>
      </c>
      <c r="K24" s="18">
        <v>0</v>
      </c>
      <c r="L24" s="18">
        <v>0</v>
      </c>
      <c r="M24" s="18">
        <v>0</v>
      </c>
      <c r="N24" s="18">
        <v>0</v>
      </c>
      <c r="O24" s="18">
        <f t="shared" si="7"/>
        <v>0</v>
      </c>
      <c r="P24" s="18">
        <f>SUM(Q24:S24)</f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f t="shared" ref="V24" si="12">W24+X24+Y24</f>
        <v>0</v>
      </c>
      <c r="W24" s="18">
        <v>0</v>
      </c>
      <c r="X24" s="18">
        <v>0</v>
      </c>
      <c r="Y24" s="18">
        <v>0</v>
      </c>
      <c r="Z24" s="18">
        <v>0</v>
      </c>
      <c r="AA24" s="7" t="s">
        <v>24</v>
      </c>
    </row>
    <row r="25" spans="1:27" ht="78.75" x14ac:dyDescent="0.35">
      <c r="A25" s="5" t="s">
        <v>46</v>
      </c>
      <c r="B25" s="20" t="s">
        <v>59</v>
      </c>
      <c r="C25" s="7" t="s">
        <v>51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f t="shared" ref="I25:I26" si="13">J25+N25</f>
        <v>0</v>
      </c>
      <c r="J25" s="18">
        <f t="shared" ref="J25:J26" si="14">K25+L25+M25</f>
        <v>0</v>
      </c>
      <c r="K25" s="18">
        <v>0</v>
      </c>
      <c r="L25" s="18">
        <v>0</v>
      </c>
      <c r="M25" s="18">
        <v>0</v>
      </c>
      <c r="N25" s="18">
        <v>0</v>
      </c>
      <c r="O25" s="18">
        <f t="shared" ref="O25:O26" si="15">P25+T25</f>
        <v>0</v>
      </c>
      <c r="P25" s="18">
        <f t="shared" ref="P25:P26" si="16">SUM(Q25:S25)</f>
        <v>0</v>
      </c>
      <c r="Q25" s="18">
        <v>0</v>
      </c>
      <c r="R25" s="18">
        <v>0</v>
      </c>
      <c r="S25" s="18">
        <v>0</v>
      </c>
      <c r="T25" s="18">
        <v>0</v>
      </c>
      <c r="U25" s="18">
        <f t="shared" ref="U25:U26" si="17">V25+Z25</f>
        <v>0</v>
      </c>
      <c r="V25" s="18">
        <f t="shared" ref="V25:V26" si="18">W25+X25+Y25</f>
        <v>0</v>
      </c>
      <c r="W25" s="18">
        <v>0</v>
      </c>
      <c r="X25" s="18">
        <v>0</v>
      </c>
      <c r="Y25" s="18">
        <v>0</v>
      </c>
      <c r="Z25" s="18">
        <v>0</v>
      </c>
      <c r="AA25" s="7">
        <v>38</v>
      </c>
    </row>
    <row r="26" spans="1:27" ht="140.25" customHeight="1" x14ac:dyDescent="0.35">
      <c r="A26" s="5" t="s">
        <v>47</v>
      </c>
      <c r="B26" s="20" t="s">
        <v>58</v>
      </c>
      <c r="C26" s="7" t="s">
        <v>51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f t="shared" si="13"/>
        <v>0</v>
      </c>
      <c r="J26" s="18">
        <f t="shared" si="14"/>
        <v>0</v>
      </c>
      <c r="K26" s="18">
        <v>0</v>
      </c>
      <c r="L26" s="18">
        <v>0</v>
      </c>
      <c r="M26" s="18">
        <v>0</v>
      </c>
      <c r="N26" s="18">
        <v>0</v>
      </c>
      <c r="O26" s="18">
        <f t="shared" si="15"/>
        <v>0</v>
      </c>
      <c r="P26" s="18">
        <f t="shared" si="16"/>
        <v>0</v>
      </c>
      <c r="Q26" s="18">
        <v>0</v>
      </c>
      <c r="R26" s="18">
        <v>0</v>
      </c>
      <c r="S26" s="18">
        <v>0</v>
      </c>
      <c r="T26" s="18">
        <v>0</v>
      </c>
      <c r="U26" s="18">
        <f t="shared" si="17"/>
        <v>0</v>
      </c>
      <c r="V26" s="18">
        <f t="shared" si="18"/>
        <v>0</v>
      </c>
      <c r="W26" s="18">
        <v>0</v>
      </c>
      <c r="X26" s="18">
        <v>0</v>
      </c>
      <c r="Y26" s="18">
        <v>0</v>
      </c>
      <c r="Z26" s="18">
        <v>0</v>
      </c>
      <c r="AA26" s="7">
        <v>6</v>
      </c>
    </row>
    <row r="27" spans="1:27" ht="23.25" x14ac:dyDescent="0.35">
      <c r="A27" s="23"/>
      <c r="B27" s="4" t="s">
        <v>19</v>
      </c>
      <c r="C27" s="24"/>
      <c r="D27" s="14">
        <f>D23+D18+D12+D7</f>
        <v>11956.9</v>
      </c>
      <c r="E27" s="14">
        <f>E7+E12+E18+E23</f>
        <v>367.9</v>
      </c>
      <c r="F27" s="14">
        <f t="shared" ref="F27:Z27" si="19">F7+F12+F18+F23</f>
        <v>0</v>
      </c>
      <c r="G27" s="14">
        <f t="shared" si="19"/>
        <v>1589</v>
      </c>
      <c r="H27" s="14">
        <f t="shared" si="19"/>
        <v>10000</v>
      </c>
      <c r="I27" s="14">
        <f>I7+I12+I18+I23</f>
        <v>11956.9</v>
      </c>
      <c r="J27" s="14">
        <f t="shared" si="19"/>
        <v>1956.9</v>
      </c>
      <c r="K27" s="14">
        <f t="shared" si="19"/>
        <v>367.9</v>
      </c>
      <c r="L27" s="14">
        <f t="shared" si="19"/>
        <v>0</v>
      </c>
      <c r="M27" s="14">
        <f t="shared" si="19"/>
        <v>1589</v>
      </c>
      <c r="N27" s="14">
        <f t="shared" si="19"/>
        <v>10000</v>
      </c>
      <c r="O27" s="14">
        <f t="shared" si="19"/>
        <v>1389.924</v>
      </c>
      <c r="P27" s="14">
        <f t="shared" si="19"/>
        <v>1389.924</v>
      </c>
      <c r="Q27" s="14">
        <f t="shared" si="19"/>
        <v>344.68700000000001</v>
      </c>
      <c r="R27" s="14">
        <f t="shared" si="19"/>
        <v>0</v>
      </c>
      <c r="S27" s="14">
        <f t="shared" si="19"/>
        <v>1045.2370000000001</v>
      </c>
      <c r="T27" s="14">
        <f>T7+T12+T18+T23</f>
        <v>0</v>
      </c>
      <c r="U27" s="14">
        <f t="shared" si="19"/>
        <v>1389.924</v>
      </c>
      <c r="V27" s="14">
        <f t="shared" si="19"/>
        <v>1389.924</v>
      </c>
      <c r="W27" s="14">
        <f t="shared" si="19"/>
        <v>344.68700000000001</v>
      </c>
      <c r="X27" s="14">
        <f t="shared" si="19"/>
        <v>0</v>
      </c>
      <c r="Y27" s="14">
        <f t="shared" si="19"/>
        <v>1045.2370000000001</v>
      </c>
      <c r="Z27" s="14">
        <f t="shared" si="19"/>
        <v>0</v>
      </c>
      <c r="AA27" s="4">
        <f>AA23+AA18+AA12+AA7</f>
        <v>323</v>
      </c>
    </row>
    <row r="28" spans="1:27" ht="15.75" x14ac:dyDescent="0.25">
      <c r="A28" s="25"/>
      <c r="B28" s="25"/>
      <c r="C28" s="25"/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23.25" x14ac:dyDescent="0.35">
      <c r="A29" s="27"/>
      <c r="B29" s="27"/>
      <c r="C29" s="27"/>
      <c r="D29" s="27"/>
      <c r="E29" s="27"/>
      <c r="F29" s="27"/>
      <c r="G29" s="27"/>
      <c r="H29" s="27"/>
      <c r="I29" s="25"/>
      <c r="J29" s="25"/>
      <c r="K29" s="25"/>
      <c r="L29" s="25"/>
      <c r="M29" s="25"/>
      <c r="N29" s="25"/>
      <c r="O29" s="25"/>
      <c r="P29" s="25"/>
      <c r="Q29" s="26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23.25" x14ac:dyDescent="0.35">
      <c r="A30" s="27"/>
      <c r="B30" s="27"/>
      <c r="C30" s="27"/>
      <c r="D30" s="27"/>
      <c r="E30" s="27"/>
      <c r="F30" s="27"/>
      <c r="G30" s="27"/>
      <c r="H30" s="27"/>
      <c r="I30" s="25"/>
      <c r="J30" s="25"/>
      <c r="K30" s="25"/>
      <c r="L30" s="25"/>
      <c r="M30" s="25"/>
      <c r="N30" s="25"/>
      <c r="O30" s="25"/>
      <c r="P30" s="26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23.25" x14ac:dyDescent="0.35">
      <c r="A31" s="27"/>
      <c r="B31" s="27"/>
      <c r="C31" s="27"/>
      <c r="D31" s="27"/>
      <c r="E31" s="27"/>
      <c r="F31" s="27"/>
      <c r="G31" s="27"/>
      <c r="H31" s="27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23.25" x14ac:dyDescent="0.35">
      <c r="A32" s="27"/>
      <c r="B32" s="27"/>
      <c r="C32" s="27"/>
      <c r="D32" s="27"/>
      <c r="E32" s="27"/>
      <c r="F32" s="27"/>
      <c r="G32" s="27"/>
      <c r="H32" s="27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23.25" x14ac:dyDescent="0.35">
      <c r="A33" s="2"/>
      <c r="B33" s="2"/>
      <c r="C33" s="2"/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3.25" x14ac:dyDescent="0.35">
      <c r="A34" s="33"/>
      <c r="B34" s="33"/>
      <c r="C34" s="33"/>
      <c r="D34" s="33"/>
      <c r="E34" s="33"/>
      <c r="F34" s="33"/>
      <c r="G34" s="33"/>
      <c r="H34" s="3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3.25" x14ac:dyDescent="0.35">
      <c r="A35" s="2"/>
      <c r="B35" s="2"/>
      <c r="C35" s="2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3.25" x14ac:dyDescent="0.35">
      <c r="A36" s="2"/>
      <c r="B36" s="2"/>
      <c r="C36" s="2"/>
      <c r="D36" s="2"/>
      <c r="E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3.25" x14ac:dyDescent="0.35">
      <c r="A37" s="2"/>
      <c r="B37" s="2"/>
      <c r="C37" s="2"/>
      <c r="D37" s="2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3.25" x14ac:dyDescent="0.35">
      <c r="A38" s="2"/>
      <c r="B38" s="2"/>
      <c r="C38" s="2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3.25" x14ac:dyDescent="0.35">
      <c r="A39" s="2"/>
      <c r="B39" s="2"/>
      <c r="C39" s="2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3.25" x14ac:dyDescent="0.35">
      <c r="A40" s="2"/>
      <c r="B40" s="3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mergeCells count="31">
    <mergeCell ref="A1:AA2"/>
    <mergeCell ref="A3:A6"/>
    <mergeCell ref="B3:B6"/>
    <mergeCell ref="C3:C6"/>
    <mergeCell ref="D3:N3"/>
    <mergeCell ref="O3:T3"/>
    <mergeCell ref="U3:Z3"/>
    <mergeCell ref="AA3:AA6"/>
    <mergeCell ref="D4:H4"/>
    <mergeCell ref="I4:M4"/>
    <mergeCell ref="U4:U6"/>
    <mergeCell ref="V4:Y4"/>
    <mergeCell ref="V5:V6"/>
    <mergeCell ref="W5:W6"/>
    <mergeCell ref="X5:X6"/>
    <mergeCell ref="Y5:Y6"/>
    <mergeCell ref="A34:H34"/>
    <mergeCell ref="Z4:Z6"/>
    <mergeCell ref="D5:D6"/>
    <mergeCell ref="E5:E6"/>
    <mergeCell ref="F5:H5"/>
    <mergeCell ref="I5:I6"/>
    <mergeCell ref="J5:M5"/>
    <mergeCell ref="P5:P6"/>
    <mergeCell ref="Q5:Q6"/>
    <mergeCell ref="R5:R6"/>
    <mergeCell ref="S5:S6"/>
    <mergeCell ref="N4:N6"/>
    <mergeCell ref="O4:O6"/>
    <mergeCell ref="P4:S4"/>
    <mergeCell ref="T4:T6"/>
  </mergeCells>
  <pageMargins left="0" right="0" top="0" bottom="0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Правильный</vt:lpstr>
      <vt:lpstr>Лист3</vt:lpstr>
      <vt:lpstr>Правильный!Заголовки_для_печати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2021-01-28T23:12:14Z</dcterms:modified>
</cp:coreProperties>
</file>